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70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</sheets>
  <calcPr calcId="144525"/>
</workbook>
</file>

<file path=xl/sharedStrings.xml><?xml version="1.0" encoding="utf-8"?>
<sst xmlns="http://schemas.openxmlformats.org/spreadsheetml/2006/main" count="476" uniqueCount="206">
  <si>
    <t>单位预算收支总表</t>
  </si>
  <si>
    <t/>
  </si>
  <si>
    <t>公开01表</t>
  </si>
  <si>
    <t>预算单位编码及名称：保定市公安局白沟·白洋淀温泉城分局</t>
  </si>
  <si>
    <t>预算年度：2022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</si>
  <si>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</si>
  <si>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</si>
  <si>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</si>
  <si>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</si>
  <si>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</si>
  <si>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</si>
  <si>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</si>
  <si>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</si>
  <si>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</si>
  <si>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</si>
  <si>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</si>
  <si>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</si>
  <si>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</si>
  <si>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</si>
  <si>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</si>
  <si>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</si>
  <si>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</si>
  <si>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</si>
  <si>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</si>
  <si>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</si>
  <si>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</si>
  <si>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</si>
  <si>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</si>
  <si>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</si>
  <si>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</si>
  <si>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</si>
  <si>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</si>
  <si>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</si>
  <si>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</si>
  <si>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</si>
  <si>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</si>
  <si>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</si>
  <si>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</si>
  <si>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</si>
  <si>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</si>
  <si>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</si>
  <si>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</si>
  <si>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</si>
  <si>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</si>
  <si>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</si>
  <si>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</si>
  <si>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</si>
  <si>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</si>
  <si>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</si>
  <si>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</si>
  <si>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</si>
  <si>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</si>
  <si>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</si>
  <si>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</si>
  <si>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</si>
  <si>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</si>
  <si>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</si>
  <si>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</si>
  <si>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</si>
  <si>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</si>
  <si>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</si>
  <si>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</si>
  <si>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</si>
  <si>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</si>
  <si>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</si>
  <si>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</si>
  <si>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</si>
  <si>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</si>
  <si>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</si>
  <si>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</si>
  <si>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</si>
  <si>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</si>
  <si>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</si>
  <si>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204</t>
  </si>
  <si>
    <t>公共安全支出</t>
  </si>
  <si>
    <t>20402</t>
  </si>
  <si>
    <t>公安</t>
  </si>
  <si>
    <t>2040201</t>
  </si>
  <si>
    <t>行政运行</t>
  </si>
  <si>
    <t>190.45</t>
  </si>
  <si>
    <t>2040202</t>
  </si>
  <si>
    <t>一般行政管理事务</t>
  </si>
  <si>
    <t>2558.77</t>
  </si>
  <si>
    <t>2040219</t>
  </si>
  <si>
    <t>信息化建设</t>
  </si>
  <si>
    <t>93.58</t>
  </si>
  <si>
    <t>2040220</t>
  </si>
  <si>
    <t>执法办案</t>
  </si>
  <si>
    <t>280.00</t>
  </si>
  <si>
    <t>2040250</t>
  </si>
  <si>
    <t>事业运行</t>
  </si>
  <si>
    <t>2040299</t>
  </si>
  <si>
    <t>其他公安支出</t>
  </si>
  <si>
    <t>40.88</t>
  </si>
  <si>
    <t>208</t>
  </si>
  <si>
    <t>社会保障和就业支出</t>
  </si>
  <si>
    <t>20805</t>
  </si>
  <si>
    <t>行政事业单位养老支出</t>
  </si>
  <si>
    <t>2080501</t>
  </si>
  <si>
    <t>行政单位离退休</t>
  </si>
  <si>
    <t>0.57</t>
  </si>
  <si>
    <t>2080505</t>
  </si>
  <si>
    <t>机关事业单位基本养老保险缴费支出</t>
  </si>
  <si>
    <t>26.45</t>
  </si>
  <si>
    <t>2080506</t>
  </si>
  <si>
    <t>机关事业单位职业年金缴费支出</t>
  </si>
  <si>
    <t>9.37</t>
  </si>
  <si>
    <t>210</t>
  </si>
  <si>
    <t>卫生健康支出</t>
  </si>
  <si>
    <t>21004</t>
  </si>
  <si>
    <t>公共卫生</t>
  </si>
  <si>
    <t>2100499</t>
  </si>
  <si>
    <t>其他公共卫生支出</t>
  </si>
  <si>
    <t>3.00</t>
  </si>
  <si>
    <t>21011</t>
  </si>
  <si>
    <t>行政事业单位医疗</t>
  </si>
  <si>
    <t>2101101</t>
  </si>
  <si>
    <t>行政单位医疗</t>
  </si>
  <si>
    <t>10.73</t>
  </si>
  <si>
    <t>212</t>
  </si>
  <si>
    <t>城乡社区支出</t>
  </si>
  <si>
    <t>21203</t>
  </si>
  <si>
    <t>城乡社区公共设施</t>
  </si>
  <si>
    <t>2120399</t>
  </si>
  <si>
    <t>其他城乡社区公共设施支出</t>
  </si>
  <si>
    <t>3120.56</t>
  </si>
  <si>
    <t>221</t>
  </si>
  <si>
    <t>住房保障支出</t>
  </si>
  <si>
    <t>22102</t>
  </si>
  <si>
    <t>住房改革支出</t>
  </si>
  <si>
    <t>2210201</t>
  </si>
  <si>
    <t>住房公积金</t>
  </si>
  <si>
    <t>19.85</t>
  </si>
  <si>
    <t>232</t>
  </si>
  <si>
    <t>债务付息支出</t>
  </si>
  <si>
    <t>23203</t>
  </si>
  <si>
    <t>地方政府一般债务付息支出</t>
  </si>
  <si>
    <t>2320301</t>
  </si>
  <si>
    <t>地方政府一般债券付息支出</t>
  </si>
  <si>
    <t>48.30</t>
  </si>
  <si>
    <t>233</t>
  </si>
  <si>
    <t>债务发行费用支出</t>
  </si>
  <si>
    <t>23303</t>
  </si>
  <si>
    <t>地方政府一般债务发行费用支出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</si>
  <si>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</si>
  <si>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</si>
  <si>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</si>
  <si>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</si>
  <si>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</si>
  <si>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</si>
  <si>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</si>
  <si>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</si>
  <si>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单位预算财政拨款收支总表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</si>
  <si>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</si>
  <si>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</si>
  <si>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</si>
  <si>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</si>
  <si>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</si>
  <si>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</si>
  <si>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</si>
  <si>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</si>
  <si>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</si>
  <si>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</si>
  <si>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单位预算一般公共预算财政拨款支出表</t>
  </si>
  <si>
    <t>公开05表</t>
  </si>
  <si>
    <t>人员经费</t>
  </si>
  <si>
    <t>公用经费</t>
  </si>
  <si>
    <t>单位预算一般公共预算财政拨款基本支出表</t>
  </si>
  <si>
    <t>公开06表</t>
  </si>
  <si>
    <t>支出单位经济分类科目</t>
  </si>
  <si>
    <t>一般公共预算基本支出</t>
  </si>
  <si>
    <t>工资福利支出</t>
  </si>
  <si>
    <t>基本工资</t>
  </si>
  <si>
    <t>津贴补贴</t>
  </si>
  <si>
    <t>奖金</t>
  </si>
  <si>
    <t>绩效工资</t>
  </si>
  <si>
    <t>基本养老保险缴费</t>
  </si>
  <si>
    <t>职业年金缴费</t>
  </si>
  <si>
    <t>基本医疗保险费</t>
  </si>
  <si>
    <t>其他社会保障缴费</t>
  </si>
  <si>
    <t>对个人和家庭的补助</t>
  </si>
  <si>
    <t>退休费</t>
  </si>
  <si>
    <t>商品和服务支出</t>
  </si>
  <si>
    <t>邮电费</t>
  </si>
  <si>
    <t>其他交通费</t>
  </si>
  <si>
    <t>单位预算政府性基金预算财政拨款支出表</t>
  </si>
  <si>
    <t>公开07表</t>
  </si>
  <si>
    <t>（类）</t>
  </si>
  <si>
    <t>（款）</t>
  </si>
  <si>
    <t>（项）</t>
  </si>
  <si>
    <t>备注：我单位无政府性基金预算，空表列示</t>
  </si>
  <si>
    <t>单位预算国有资本经营预算财政拨款支出表</t>
  </si>
  <si>
    <t>公开08表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</si>
  <si>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</si>
  <si>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</si>
  <si>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</si>
  <si>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</si>
  <si>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</si>
  <si>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</si>
  <si>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</si>
  <si>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</si>
  <si>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</si>
  <si>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</si>
  <si>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</si>
  <si>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</si>
  <si>
    <t>备注：我单位无三公经费支出预算，空表列示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</si>
</sst>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27">
    <font>
      <sz val="11"/>
      <color indexed="8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  <font>
      <sz val="10.5"/>
      <name val="方正书宋_GBK"/>
      <charset val="134"/>
    </font>
    <font>
      <sz val="11"/>
      <name val="宋体"/>
      <charset val="134"/>
      <scheme val="minor"/>
    </font>
    <font>
      <b/>
      <sz val="18"/>
      <color indexed="62"/>
      <name val="宋体"/>
      <charset val="134"/>
    </font>
    <font>
      <sz val="11"/>
      <color indexed="8"/>
      <name val="宋体"/>
      <charset val="0"/>
    </font>
    <font>
      <sz val="11"/>
      <color indexed="17"/>
      <name val="宋体"/>
      <charset val="0"/>
    </font>
    <font>
      <b/>
      <sz val="13"/>
      <color indexed="62"/>
      <name val="宋体"/>
      <charset val="134"/>
    </font>
    <font>
      <sz val="11"/>
      <color indexed="62"/>
      <name val="宋体"/>
      <charset val="0"/>
    </font>
    <font>
      <sz val="11"/>
      <color indexed="9"/>
      <name val="宋体"/>
      <charset val="0"/>
    </font>
    <font>
      <b/>
      <sz val="11"/>
      <color indexed="63"/>
      <name val="宋体"/>
      <charset val="0"/>
    </font>
    <font>
      <sz val="11"/>
      <color indexed="60"/>
      <name val="宋体"/>
      <charset val="0"/>
    </font>
    <font>
      <i/>
      <sz val="11"/>
      <color indexed="23"/>
      <name val="宋体"/>
      <charset val="0"/>
    </font>
    <font>
      <b/>
      <sz val="11"/>
      <color indexed="52"/>
      <name val="宋体"/>
      <charset val="0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52"/>
      <name val="宋体"/>
      <charset val="0"/>
    </font>
    <font>
      <b/>
      <sz val="11"/>
      <color indexed="62"/>
      <name val="宋体"/>
      <charset val="134"/>
    </font>
    <font>
      <sz val="11"/>
      <color indexed="10"/>
      <name val="宋体"/>
      <charset val="0"/>
    </font>
    <font>
      <b/>
      <sz val="15"/>
      <color indexed="62"/>
      <name val="宋体"/>
      <charset val="134"/>
    </font>
    <font>
      <b/>
      <sz val="11"/>
      <color indexed="9"/>
      <name val="宋体"/>
      <charset val="0"/>
    </font>
    <font>
      <b/>
      <sz val="11"/>
      <color indexed="8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3" fillId="2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9" borderId="10" applyNumberFormat="0" applyFon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25" fillId="13" borderId="12" applyNumberForma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right" vertical="top"/>
    </xf>
    <xf numFmtId="0" fontId="6" fillId="0" borderId="1" xfId="0" applyFont="1" applyFill="1" applyBorder="1" applyAlignment="1">
      <alignment horizontal="left" vertical="top"/>
    </xf>
    <xf numFmtId="0" fontId="0" fillId="0" borderId="1" xfId="0" applyBorder="1" applyAlignment="1">
      <alignment horizontal="left" vertical="center"/>
    </xf>
    <xf numFmtId="0" fontId="0" fillId="0" borderId="1" xfId="0" applyBorder="1">
      <alignment vertical="center"/>
    </xf>
    <xf numFmtId="0" fontId="7" fillId="0" borderId="4" xfId="0" applyNumberFormat="1" applyFont="1" applyFill="1" applyBorder="1" applyAlignment="1">
      <alignment horizontal="left" vertical="center" shrinkToFit="1"/>
    </xf>
    <xf numFmtId="0" fontId="6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right" vertical="top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9"/>
  <sheetViews>
    <sheetView tabSelected="1" workbookViewId="0">
      <selection activeCell="C18" sqref="C18"/>
    </sheetView>
  </sheetViews>
  <sheetFormatPr defaultColWidth="9" defaultRowHeight="14" outlineLevelCol="4"/>
  <cols>
    <col min="1" max="1" width="6" customWidth="1"/>
    <col min="2" max="2" width="29.6272727272727" customWidth="1"/>
    <col min="3" max="3" width="20.2727272727273" customWidth="1"/>
    <col min="4" max="4" width="33.9090909090909" customWidth="1"/>
    <col min="5" max="5" width="14.2545454545455" customWidth="1"/>
    <col min="8" max="8" width="12.8181818181818"/>
  </cols>
  <sheetData>
    <row r="1" ht="21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6"/>
      <c r="C3" s="5" t="s">
        <v>1</v>
      </c>
      <c r="D3" s="5" t="s">
        <v>4</v>
      </c>
      <c r="E3" s="4" t="s">
        <v>5</v>
      </c>
    </row>
    <row r="4" s="35" customFormat="1" spans="1:5">
      <c r="A4" s="7" t="s">
        <v>6</v>
      </c>
      <c r="B4" s="7" t="s">
        <v>7</v>
      </c>
      <c r="C4" s="7"/>
      <c r="D4" s="7" t="s">
        <v>8</v>
      </c>
      <c r="E4" s="7"/>
    </row>
    <row r="5" s="35" customFormat="1" spans="1:5">
      <c r="A5" s="7"/>
      <c r="B5" s="7" t="s">
        <v>9</v>
      </c>
      <c r="C5" s="7" t="s">
        <v>10</v>
      </c>
      <c r="D5" s="7" t="s">
        <v>9</v>
      </c>
      <c r="E5" s="7" t="s">
        <v>10</v>
      </c>
    </row>
    <row r="6" s="35" customFormat="1" spans="1:5">
      <c r="A6" s="7" t="s">
        <v>11</v>
      </c>
      <c r="B6" s="7">
        <v>1</v>
      </c>
      <c r="C6" s="7">
        <v>2</v>
      </c>
      <c r="D6" s="7">
        <v>3</v>
      </c>
      <c r="E6" s="7">
        <v>4</v>
      </c>
    </row>
    <row r="7" spans="1:5">
      <c r="A7" s="21">
        <v>1</v>
      </c>
      <c r="B7" s="23" t="s">
        <v>12</v>
      </c>
      <c r="C7" s="31">
        <v>6409.79</v>
      </c>
      <c r="D7" s="23" t="s">
        <v>13</v>
      </c>
      <c r="E7" s="31"/>
    </row>
    <row r="8" spans="1:5">
      <c r="A8" s="21">
        <v>2</v>
      </c>
      <c r="B8" s="23" t="s">
        <v>14</v>
      </c>
      <c r="C8" s="22"/>
      <c r="D8" s="23" t="s">
        <v>15</v>
      </c>
      <c r="E8" s="22"/>
    </row>
    <row r="9" spans="1:5">
      <c r="A9" s="21">
        <v>3</v>
      </c>
      <c r="B9" s="23" t="s">
        <v>16</v>
      </c>
      <c r="C9" s="22"/>
      <c r="D9" s="23" t="s">
        <v>17</v>
      </c>
      <c r="E9" s="22"/>
    </row>
    <row r="10" spans="1:5">
      <c r="A10" s="21">
        <v>4</v>
      </c>
      <c r="B10" s="23" t="s">
        <v>18</v>
      </c>
      <c r="C10" s="22"/>
      <c r="D10" s="23" t="s">
        <v>19</v>
      </c>
      <c r="E10" s="22">
        <v>3167.96</v>
      </c>
    </row>
    <row r="11" spans="1:5">
      <c r="A11" s="21">
        <v>5</v>
      </c>
      <c r="B11" s="23" t="s">
        <v>20</v>
      </c>
      <c r="C11" s="22"/>
      <c r="D11" s="23" t="s">
        <v>21</v>
      </c>
      <c r="E11" s="22"/>
    </row>
    <row r="12" spans="1:5">
      <c r="A12" s="21">
        <v>6</v>
      </c>
      <c r="B12" s="23" t="s">
        <v>22</v>
      </c>
      <c r="C12" s="22"/>
      <c r="D12" s="23" t="s">
        <v>23</v>
      </c>
      <c r="E12" s="22"/>
    </row>
    <row r="13" spans="1:5">
      <c r="A13" s="21">
        <v>7</v>
      </c>
      <c r="B13" s="23" t="s">
        <v>24</v>
      </c>
      <c r="C13" s="22"/>
      <c r="D13" s="23" t="s">
        <v>25</v>
      </c>
      <c r="E13" s="22"/>
    </row>
    <row r="14" spans="1:5">
      <c r="A14" s="21">
        <v>8</v>
      </c>
      <c r="B14" s="23" t="s">
        <v>26</v>
      </c>
      <c r="C14" s="22"/>
      <c r="D14" s="23" t="s">
        <v>27</v>
      </c>
      <c r="E14" s="31">
        <v>36.39</v>
      </c>
    </row>
    <row r="15" spans="1:5">
      <c r="A15" s="21">
        <v>9</v>
      </c>
      <c r="B15" s="23" t="s">
        <v>28</v>
      </c>
      <c r="C15" s="22"/>
      <c r="D15" s="23" t="s">
        <v>29</v>
      </c>
      <c r="E15" s="22"/>
    </row>
    <row r="16" spans="1:5">
      <c r="A16" s="21">
        <v>10</v>
      </c>
      <c r="B16" s="23"/>
      <c r="C16" s="22"/>
      <c r="D16" s="23" t="s">
        <v>30</v>
      </c>
      <c r="E16" s="31">
        <v>13.73</v>
      </c>
    </row>
    <row r="17" spans="1:5">
      <c r="A17" s="21">
        <v>11</v>
      </c>
      <c r="B17" s="23"/>
      <c r="C17" s="22"/>
      <c r="D17" s="23" t="s">
        <v>31</v>
      </c>
      <c r="E17" s="22"/>
    </row>
    <row r="18" spans="1:5">
      <c r="A18" s="21">
        <v>12</v>
      </c>
      <c r="B18" s="23"/>
      <c r="C18" s="22"/>
      <c r="D18" s="23" t="s">
        <v>32</v>
      </c>
      <c r="E18" s="22">
        <v>3120.56</v>
      </c>
    </row>
    <row r="19" spans="1:5">
      <c r="A19" s="21">
        <v>13</v>
      </c>
      <c r="B19" s="23"/>
      <c r="C19" s="22"/>
      <c r="D19" s="23" t="s">
        <v>33</v>
      </c>
      <c r="E19" s="31"/>
    </row>
    <row r="20" spans="1:5">
      <c r="A20" s="21">
        <v>14</v>
      </c>
      <c r="B20" s="23"/>
      <c r="C20" s="22"/>
      <c r="D20" s="23" t="s">
        <v>34</v>
      </c>
      <c r="E20" s="22"/>
    </row>
    <row r="21" spans="1:5">
      <c r="A21" s="21">
        <v>15</v>
      </c>
      <c r="B21" s="23"/>
      <c r="C21" s="22"/>
      <c r="D21" s="23" t="s">
        <v>35</v>
      </c>
      <c r="E21" s="22"/>
    </row>
    <row r="22" spans="1:5">
      <c r="A22" s="21">
        <v>16</v>
      </c>
      <c r="B22" s="23"/>
      <c r="C22" s="22"/>
      <c r="D22" s="23" t="s">
        <v>36</v>
      </c>
      <c r="E22" s="22"/>
    </row>
    <row r="23" spans="1:5">
      <c r="A23" s="21">
        <v>17</v>
      </c>
      <c r="B23" s="23"/>
      <c r="C23" s="22"/>
      <c r="D23" s="23" t="s">
        <v>37</v>
      </c>
      <c r="E23" s="22"/>
    </row>
    <row r="24" spans="1:5">
      <c r="A24" s="21">
        <v>18</v>
      </c>
      <c r="B24" s="23"/>
      <c r="C24" s="22"/>
      <c r="D24" s="23" t="s">
        <v>38</v>
      </c>
      <c r="E24" s="22"/>
    </row>
    <row r="25" spans="1:5">
      <c r="A25" s="21">
        <v>19</v>
      </c>
      <c r="B25" s="23"/>
      <c r="C25" s="22"/>
      <c r="D25" s="23" t="s">
        <v>39</v>
      </c>
      <c r="E25" s="22"/>
    </row>
    <row r="26" spans="1:5">
      <c r="A26" s="21">
        <v>20</v>
      </c>
      <c r="B26" s="23"/>
      <c r="C26" s="22"/>
      <c r="D26" s="23" t="s">
        <v>40</v>
      </c>
      <c r="E26" s="31">
        <v>19.85</v>
      </c>
    </row>
    <row r="27" spans="1:5">
      <c r="A27" s="21">
        <v>21</v>
      </c>
      <c r="B27" s="23"/>
      <c r="C27" s="22"/>
      <c r="D27" s="23" t="s">
        <v>41</v>
      </c>
      <c r="E27" s="22"/>
    </row>
    <row r="28" spans="1:5">
      <c r="A28" s="21">
        <v>22</v>
      </c>
      <c r="B28" s="23"/>
      <c r="C28" s="22"/>
      <c r="D28" s="23" t="s">
        <v>42</v>
      </c>
      <c r="E28" s="22"/>
    </row>
    <row r="29" spans="1:5">
      <c r="A29" s="21">
        <v>23</v>
      </c>
      <c r="B29" s="23"/>
      <c r="C29" s="22"/>
      <c r="D29" s="23" t="s">
        <v>43</v>
      </c>
      <c r="E29" s="22"/>
    </row>
    <row r="30" spans="1:5">
      <c r="A30" s="21">
        <v>24</v>
      </c>
      <c r="B30" s="23"/>
      <c r="C30" s="22"/>
      <c r="D30" s="23" t="s">
        <v>44</v>
      </c>
      <c r="E30" s="22"/>
    </row>
    <row r="31" spans="1:5">
      <c r="A31" s="21">
        <v>25</v>
      </c>
      <c r="B31" s="23"/>
      <c r="C31" s="22"/>
      <c r="D31" s="23" t="s">
        <v>45</v>
      </c>
      <c r="E31" s="22"/>
    </row>
    <row r="32" spans="1:5">
      <c r="A32" s="21">
        <v>26</v>
      </c>
      <c r="B32" s="23"/>
      <c r="C32" s="22"/>
      <c r="D32" s="23" t="s">
        <v>46</v>
      </c>
      <c r="E32" s="22"/>
    </row>
    <row r="33" spans="1:5">
      <c r="A33" s="21">
        <v>27</v>
      </c>
      <c r="B33" s="23"/>
      <c r="C33" s="22"/>
      <c r="D33" s="23" t="s">
        <v>47</v>
      </c>
      <c r="E33" s="22"/>
    </row>
    <row r="34" spans="1:5">
      <c r="A34" s="21">
        <v>28</v>
      </c>
      <c r="B34" s="23"/>
      <c r="C34" s="22"/>
      <c r="D34" s="23" t="s">
        <v>48</v>
      </c>
      <c r="E34" s="22">
        <v>48.3</v>
      </c>
    </row>
    <row r="35" spans="1:5">
      <c r="A35" s="21">
        <v>29</v>
      </c>
      <c r="B35" s="23"/>
      <c r="C35" s="22"/>
      <c r="D35" s="23" t="s">
        <v>49</v>
      </c>
      <c r="E35" s="22">
        <v>3</v>
      </c>
    </row>
    <row r="36" spans="1:5">
      <c r="A36" s="21">
        <v>30</v>
      </c>
      <c r="B36" s="23"/>
      <c r="C36" s="22"/>
      <c r="D36" s="23" t="s">
        <v>50</v>
      </c>
      <c r="E36" s="22"/>
    </row>
    <row r="37" spans="1:5">
      <c r="A37" s="21">
        <v>31</v>
      </c>
      <c r="B37" s="23" t="s">
        <v>51</v>
      </c>
      <c r="C37" s="31">
        <f>SUM(C7:C36)</f>
        <v>6409.79</v>
      </c>
      <c r="D37" s="23" t="s">
        <v>52</v>
      </c>
      <c r="E37" s="31">
        <f>SUM(E7:E36)</f>
        <v>6409.79</v>
      </c>
    </row>
    <row r="38" spans="1:5">
      <c r="A38" s="21">
        <v>32</v>
      </c>
      <c r="B38" s="23" t="s">
        <v>53</v>
      </c>
      <c r="C38" s="31"/>
      <c r="D38" s="23" t="s">
        <v>54</v>
      </c>
      <c r="E38" s="22"/>
    </row>
    <row r="39" spans="1:5">
      <c r="A39" s="21">
        <v>33</v>
      </c>
      <c r="B39" s="23" t="s">
        <v>55</v>
      </c>
      <c r="C39" s="31">
        <f>C38+C37</f>
        <v>6409.79</v>
      </c>
      <c r="D39" s="23" t="s">
        <v>56</v>
      </c>
      <c r="E39" s="31">
        <f>E38+E37</f>
        <v>6409.79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6"/>
  <sheetViews>
    <sheetView topLeftCell="A7" workbookViewId="0">
      <selection activeCell="E38" sqref="E38"/>
    </sheetView>
  </sheetViews>
  <sheetFormatPr defaultColWidth="9" defaultRowHeight="14"/>
  <cols>
    <col min="1" max="1" width="7" customWidth="1"/>
    <col min="2" max="2" width="9.54545454545454"/>
    <col min="3" max="3" width="28.6363636363636" customWidth="1"/>
    <col min="6" max="6" width="13.7545454545455" customWidth="1"/>
    <col min="7" max="7" width="9.75454545454545" customWidth="1"/>
    <col min="10" max="10" width="13.7545454545455" customWidth="1"/>
    <col min="11" max="11" width="13.3727272727273" customWidth="1"/>
  </cols>
  <sheetData>
    <row r="1" s="1" customFormat="1" ht="18" customHeight="1" spans="1:13">
      <c r="A1" s="3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customHeight="1" spans="1:13">
      <c r="A2" s="3"/>
      <c r="B2" s="3"/>
      <c r="C2" s="3"/>
      <c r="D2" s="3"/>
      <c r="M2" s="4" t="s">
        <v>58</v>
      </c>
    </row>
    <row r="3" s="1" customFormat="1" ht="18" customHeight="1" spans="1:13">
      <c r="A3" s="5" t="s">
        <v>3</v>
      </c>
      <c r="B3" s="6"/>
      <c r="C3" s="6"/>
      <c r="D3" s="6"/>
      <c r="E3" s="6"/>
      <c r="F3" s="6"/>
      <c r="G3" s="6"/>
      <c r="H3" s="6"/>
      <c r="I3" s="6"/>
      <c r="J3" s="4" t="s">
        <v>4</v>
      </c>
      <c r="K3" s="6"/>
      <c r="L3" s="4" t="s">
        <v>5</v>
      </c>
      <c r="M3" s="6"/>
    </row>
    <row r="4" s="2" customFormat="1" ht="17" customHeight="1" spans="1:13">
      <c r="A4" s="7" t="s">
        <v>6</v>
      </c>
      <c r="B4" s="7" t="s">
        <v>59</v>
      </c>
      <c r="C4" s="7"/>
      <c r="D4" s="7" t="s">
        <v>60</v>
      </c>
      <c r="E4" s="7" t="s">
        <v>61</v>
      </c>
      <c r="F4" s="7"/>
      <c r="G4" s="7"/>
      <c r="H4" s="7"/>
      <c r="I4" s="7"/>
      <c r="J4" s="7"/>
      <c r="K4" s="7"/>
      <c r="L4" s="7"/>
      <c r="M4" s="7" t="s">
        <v>62</v>
      </c>
    </row>
    <row r="5" s="29" customFormat="1" ht="17" customHeight="1" spans="1:13">
      <c r="A5" s="30"/>
      <c r="B5" s="30" t="s">
        <v>63</v>
      </c>
      <c r="C5" s="30" t="s">
        <v>64</v>
      </c>
      <c r="D5" s="30"/>
      <c r="E5" s="30" t="s">
        <v>65</v>
      </c>
      <c r="F5" s="30" t="s">
        <v>66</v>
      </c>
      <c r="G5" s="30" t="s">
        <v>67</v>
      </c>
      <c r="H5" s="30" t="s">
        <v>68</v>
      </c>
      <c r="I5" s="30" t="s">
        <v>69</v>
      </c>
      <c r="J5" s="30" t="s">
        <v>70</v>
      </c>
      <c r="K5" s="30" t="s">
        <v>71</v>
      </c>
      <c r="L5" s="30" t="s">
        <v>72</v>
      </c>
      <c r="M5" s="30"/>
    </row>
    <row r="6" s="2" customFormat="1" ht="12" customHeight="1" spans="1:13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</row>
    <row r="7" s="13" customFormat="1" ht="16" customHeight="1" spans="1:13">
      <c r="A7" s="9">
        <v>1</v>
      </c>
      <c r="B7" s="32" t="s">
        <v>60</v>
      </c>
      <c r="C7" s="33"/>
      <c r="D7" s="9">
        <f>E7</f>
        <v>6409.79</v>
      </c>
      <c r="E7" s="9">
        <f>F7</f>
        <v>6409.79</v>
      </c>
      <c r="F7" s="9">
        <f>F8+F16+F21+F26+F29+F32+F35</f>
        <v>6409.79</v>
      </c>
      <c r="G7" s="9"/>
      <c r="H7" s="9"/>
      <c r="I7" s="9"/>
      <c r="J7" s="9"/>
      <c r="K7" s="9"/>
      <c r="L7" s="9"/>
      <c r="M7" s="9"/>
    </row>
    <row r="8" s="13" customFormat="1" ht="16" customHeight="1" spans="1:13">
      <c r="A8" s="9">
        <v>2</v>
      </c>
      <c r="B8" s="28" t="s">
        <v>73</v>
      </c>
      <c r="C8" s="28" t="s">
        <v>74</v>
      </c>
      <c r="D8" s="9">
        <f>E8</f>
        <v>3167.96</v>
      </c>
      <c r="E8" s="9">
        <f>F8</f>
        <v>3167.96</v>
      </c>
      <c r="F8" s="9">
        <f>F9</f>
        <v>3167.96</v>
      </c>
      <c r="G8" s="9"/>
      <c r="H8" s="9"/>
      <c r="I8" s="9"/>
      <c r="J8" s="9"/>
      <c r="K8" s="9"/>
      <c r="L8" s="9"/>
      <c r="M8" s="9"/>
    </row>
    <row r="9" s="13" customFormat="1" ht="16" customHeight="1" spans="1:13">
      <c r="A9" s="9">
        <v>3</v>
      </c>
      <c r="B9" s="28" t="s">
        <v>75</v>
      </c>
      <c r="C9" s="28" t="s">
        <v>76</v>
      </c>
      <c r="D9" s="9">
        <f t="shared" ref="D9:D36" si="0">E9</f>
        <v>3167.96</v>
      </c>
      <c r="E9" s="9">
        <f>F9</f>
        <v>3167.96</v>
      </c>
      <c r="F9" s="9">
        <f>F10+F11+F12+F13+F14+F15</f>
        <v>3167.96</v>
      </c>
      <c r="G9" s="9"/>
      <c r="H9" s="9"/>
      <c r="I9" s="9"/>
      <c r="J9" s="9"/>
      <c r="K9" s="9"/>
      <c r="L9" s="9"/>
      <c r="M9" s="9"/>
    </row>
    <row r="10" s="13" customFormat="1" ht="16" customHeight="1" spans="1:13">
      <c r="A10" s="9">
        <v>4</v>
      </c>
      <c r="B10" s="28" t="s">
        <v>77</v>
      </c>
      <c r="C10" s="28" t="s">
        <v>78</v>
      </c>
      <c r="D10" s="9" t="str">
        <f t="shared" si="0"/>
        <v>190.45</v>
      </c>
      <c r="E10" s="9" t="str">
        <f>F10</f>
        <v>190.45</v>
      </c>
      <c r="F10" s="9" t="s">
        <v>79</v>
      </c>
      <c r="G10" s="9"/>
      <c r="H10" s="9"/>
      <c r="I10" s="9"/>
      <c r="J10" s="9"/>
      <c r="K10" s="9"/>
      <c r="L10" s="9"/>
      <c r="M10" s="9"/>
    </row>
    <row r="11" s="13" customFormat="1" ht="16" customHeight="1" spans="1:13">
      <c r="A11" s="9">
        <v>5</v>
      </c>
      <c r="B11" s="28" t="s">
        <v>80</v>
      </c>
      <c r="C11" s="28" t="s">
        <v>81</v>
      </c>
      <c r="D11" s="9" t="str">
        <f t="shared" si="0"/>
        <v>2558.77</v>
      </c>
      <c r="E11" s="9" t="str">
        <f t="shared" ref="E11:E36" si="1">F11</f>
        <v>2558.77</v>
      </c>
      <c r="F11" s="9" t="s">
        <v>82</v>
      </c>
      <c r="G11" s="9"/>
      <c r="H11" s="9"/>
      <c r="I11" s="9"/>
      <c r="J11" s="9"/>
      <c r="K11" s="9"/>
      <c r="L11" s="9"/>
      <c r="M11" s="9"/>
    </row>
    <row r="12" s="13" customFormat="1" ht="16" customHeight="1" spans="1:13">
      <c r="A12" s="9">
        <v>6</v>
      </c>
      <c r="B12" s="28" t="s">
        <v>83</v>
      </c>
      <c r="C12" s="28" t="s">
        <v>84</v>
      </c>
      <c r="D12" s="9" t="str">
        <f t="shared" si="0"/>
        <v>93.58</v>
      </c>
      <c r="E12" s="9" t="str">
        <f t="shared" si="1"/>
        <v>93.58</v>
      </c>
      <c r="F12" s="9" t="s">
        <v>85</v>
      </c>
      <c r="G12" s="9"/>
      <c r="H12" s="9"/>
      <c r="I12" s="9"/>
      <c r="J12" s="9"/>
      <c r="K12" s="9"/>
      <c r="L12" s="9"/>
      <c r="M12" s="9"/>
    </row>
    <row r="13" s="13" customFormat="1" ht="16" customHeight="1" spans="1:13">
      <c r="A13" s="9">
        <v>7</v>
      </c>
      <c r="B13" s="28" t="s">
        <v>86</v>
      </c>
      <c r="C13" s="28" t="s">
        <v>87</v>
      </c>
      <c r="D13" s="9" t="str">
        <f t="shared" si="0"/>
        <v>280.00</v>
      </c>
      <c r="E13" s="9" t="str">
        <f t="shared" si="1"/>
        <v>280.00</v>
      </c>
      <c r="F13" s="9" t="s">
        <v>88</v>
      </c>
      <c r="G13" s="9"/>
      <c r="H13" s="9"/>
      <c r="I13" s="9"/>
      <c r="J13" s="9"/>
      <c r="K13" s="9"/>
      <c r="L13" s="9"/>
      <c r="M13" s="9"/>
    </row>
    <row r="14" s="13" customFormat="1" ht="16" customHeight="1" spans="1:13">
      <c r="A14" s="9">
        <v>8</v>
      </c>
      <c r="B14" s="28" t="s">
        <v>89</v>
      </c>
      <c r="C14" s="28" t="s">
        <v>90</v>
      </c>
      <c r="D14" s="9">
        <f t="shared" si="0"/>
        <v>4.28</v>
      </c>
      <c r="E14" s="9">
        <f t="shared" si="1"/>
        <v>4.28</v>
      </c>
      <c r="F14" s="9">
        <v>4.28</v>
      </c>
      <c r="G14" s="9"/>
      <c r="H14" s="9"/>
      <c r="I14" s="9"/>
      <c r="J14" s="9"/>
      <c r="K14" s="9"/>
      <c r="L14" s="9"/>
      <c r="M14" s="9"/>
    </row>
    <row r="15" s="13" customFormat="1" ht="16" customHeight="1" spans="1:13">
      <c r="A15" s="9">
        <v>9</v>
      </c>
      <c r="B15" s="28" t="s">
        <v>91</v>
      </c>
      <c r="C15" s="28" t="s">
        <v>92</v>
      </c>
      <c r="D15" s="9" t="str">
        <f t="shared" si="0"/>
        <v>40.88</v>
      </c>
      <c r="E15" s="9" t="str">
        <f t="shared" si="1"/>
        <v>40.88</v>
      </c>
      <c r="F15" s="9" t="s">
        <v>93</v>
      </c>
      <c r="G15" s="9"/>
      <c r="H15" s="9"/>
      <c r="I15" s="9"/>
      <c r="J15" s="9"/>
      <c r="K15" s="9"/>
      <c r="L15" s="9"/>
      <c r="M15" s="9"/>
    </row>
    <row r="16" s="13" customFormat="1" ht="16" customHeight="1" spans="1:13">
      <c r="A16" s="9">
        <v>10</v>
      </c>
      <c r="B16" s="28" t="s">
        <v>94</v>
      </c>
      <c r="C16" s="28" t="s">
        <v>95</v>
      </c>
      <c r="D16" s="9">
        <f t="shared" si="0"/>
        <v>36.39</v>
      </c>
      <c r="E16" s="9">
        <f t="shared" si="1"/>
        <v>36.39</v>
      </c>
      <c r="F16" s="9">
        <f>F17</f>
        <v>36.39</v>
      </c>
      <c r="G16" s="9"/>
      <c r="H16" s="9"/>
      <c r="I16" s="9"/>
      <c r="J16" s="9"/>
      <c r="K16" s="9"/>
      <c r="L16" s="9"/>
      <c r="M16" s="9"/>
    </row>
    <row r="17" s="13" customFormat="1" ht="16" customHeight="1" spans="1:13">
      <c r="A17" s="9">
        <v>11</v>
      </c>
      <c r="B17" s="28" t="s">
        <v>96</v>
      </c>
      <c r="C17" s="28" t="s">
        <v>97</v>
      </c>
      <c r="D17" s="9">
        <f t="shared" si="0"/>
        <v>36.39</v>
      </c>
      <c r="E17" s="9">
        <f t="shared" si="1"/>
        <v>36.39</v>
      </c>
      <c r="F17" s="9">
        <f>F18+F19+F20</f>
        <v>36.39</v>
      </c>
      <c r="G17" s="9"/>
      <c r="H17" s="9"/>
      <c r="I17" s="9"/>
      <c r="J17" s="9"/>
      <c r="K17" s="9"/>
      <c r="L17" s="9"/>
      <c r="M17" s="9"/>
    </row>
    <row r="18" s="13" customFormat="1" ht="16" customHeight="1" spans="1:13">
      <c r="A18" s="9">
        <v>12</v>
      </c>
      <c r="B18" s="28" t="s">
        <v>98</v>
      </c>
      <c r="C18" s="28" t="s">
        <v>99</v>
      </c>
      <c r="D18" s="9" t="str">
        <f t="shared" si="0"/>
        <v>0.57</v>
      </c>
      <c r="E18" s="9" t="str">
        <f t="shared" si="1"/>
        <v>0.57</v>
      </c>
      <c r="F18" s="9" t="s">
        <v>100</v>
      </c>
      <c r="G18" s="9"/>
      <c r="H18" s="9"/>
      <c r="I18" s="9"/>
      <c r="J18" s="9"/>
      <c r="K18" s="9"/>
      <c r="L18" s="9"/>
      <c r="M18" s="9"/>
    </row>
    <row r="19" s="13" customFormat="1" ht="16" customHeight="1" spans="1:13">
      <c r="A19" s="9">
        <v>13</v>
      </c>
      <c r="B19" s="28" t="s">
        <v>101</v>
      </c>
      <c r="C19" s="28" t="s">
        <v>102</v>
      </c>
      <c r="D19" s="9" t="str">
        <f t="shared" si="0"/>
        <v>26.45</v>
      </c>
      <c r="E19" s="9" t="str">
        <f t="shared" si="1"/>
        <v>26.45</v>
      </c>
      <c r="F19" s="9" t="s">
        <v>103</v>
      </c>
      <c r="G19" s="9"/>
      <c r="H19" s="9"/>
      <c r="I19" s="9"/>
      <c r="J19" s="9"/>
      <c r="K19" s="9"/>
      <c r="L19" s="9"/>
      <c r="M19" s="9"/>
    </row>
    <row r="20" s="13" customFormat="1" ht="16" customHeight="1" spans="1:13">
      <c r="A20" s="9">
        <v>14</v>
      </c>
      <c r="B20" s="28" t="s">
        <v>104</v>
      </c>
      <c r="C20" s="28" t="s">
        <v>105</v>
      </c>
      <c r="D20" s="9" t="str">
        <f t="shared" si="0"/>
        <v>9.37</v>
      </c>
      <c r="E20" s="9" t="str">
        <f t="shared" si="1"/>
        <v>9.37</v>
      </c>
      <c r="F20" s="9" t="s">
        <v>106</v>
      </c>
      <c r="G20" s="9"/>
      <c r="H20" s="9"/>
      <c r="I20" s="9"/>
      <c r="J20" s="9"/>
      <c r="K20" s="9"/>
      <c r="L20" s="9"/>
      <c r="M20" s="9"/>
    </row>
    <row r="21" s="13" customFormat="1" ht="16" customHeight="1" spans="1:13">
      <c r="A21" s="9">
        <v>15</v>
      </c>
      <c r="B21" s="28" t="s">
        <v>107</v>
      </c>
      <c r="C21" s="28" t="s">
        <v>108</v>
      </c>
      <c r="D21" s="9">
        <f t="shared" si="0"/>
        <v>13.73</v>
      </c>
      <c r="E21" s="9">
        <f t="shared" si="1"/>
        <v>13.73</v>
      </c>
      <c r="F21" s="9">
        <f>F22+F24</f>
        <v>13.73</v>
      </c>
      <c r="G21" s="9"/>
      <c r="H21" s="9"/>
      <c r="I21" s="9"/>
      <c r="J21" s="9"/>
      <c r="K21" s="9"/>
      <c r="L21" s="9"/>
      <c r="M21" s="9"/>
    </row>
    <row r="22" s="13" customFormat="1" ht="16" customHeight="1" spans="1:13">
      <c r="A22" s="9">
        <v>16</v>
      </c>
      <c r="B22" s="28" t="s">
        <v>109</v>
      </c>
      <c r="C22" s="28" t="s">
        <v>110</v>
      </c>
      <c r="D22" s="9" t="str">
        <f t="shared" si="0"/>
        <v>3.00</v>
      </c>
      <c r="E22" s="9" t="str">
        <f t="shared" si="1"/>
        <v>3.00</v>
      </c>
      <c r="F22" s="9" t="str">
        <f>F23</f>
        <v>3.00</v>
      </c>
      <c r="G22" s="9"/>
      <c r="H22" s="9"/>
      <c r="I22" s="9"/>
      <c r="J22" s="9"/>
      <c r="K22" s="9"/>
      <c r="L22" s="9"/>
      <c r="M22" s="9"/>
    </row>
    <row r="23" s="13" customFormat="1" ht="16" customHeight="1" spans="1:13">
      <c r="A23" s="9">
        <v>17</v>
      </c>
      <c r="B23" s="28" t="s">
        <v>111</v>
      </c>
      <c r="C23" s="28" t="s">
        <v>112</v>
      </c>
      <c r="D23" s="9" t="str">
        <f t="shared" si="0"/>
        <v>3.00</v>
      </c>
      <c r="E23" s="9" t="str">
        <f t="shared" si="1"/>
        <v>3.00</v>
      </c>
      <c r="F23" s="9" t="s">
        <v>113</v>
      </c>
      <c r="G23" s="9"/>
      <c r="H23" s="9"/>
      <c r="I23" s="9"/>
      <c r="J23" s="9"/>
      <c r="K23" s="9"/>
      <c r="L23" s="9"/>
      <c r="M23" s="9"/>
    </row>
    <row r="24" s="13" customFormat="1" ht="16" customHeight="1" spans="1:13">
      <c r="A24" s="9">
        <v>18</v>
      </c>
      <c r="B24" s="28" t="s">
        <v>114</v>
      </c>
      <c r="C24" s="28" t="s">
        <v>115</v>
      </c>
      <c r="D24" s="9" t="str">
        <f t="shared" si="0"/>
        <v>10.73</v>
      </c>
      <c r="E24" s="9" t="str">
        <f t="shared" si="1"/>
        <v>10.73</v>
      </c>
      <c r="F24" s="9" t="str">
        <f>F25</f>
        <v>10.73</v>
      </c>
      <c r="G24" s="9"/>
      <c r="H24" s="9"/>
      <c r="I24" s="9"/>
      <c r="J24" s="9"/>
      <c r="K24" s="9"/>
      <c r="L24" s="9"/>
      <c r="M24" s="9"/>
    </row>
    <row r="25" s="13" customFormat="1" ht="16" customHeight="1" spans="1:13">
      <c r="A25" s="9">
        <v>19</v>
      </c>
      <c r="B25" s="28" t="s">
        <v>116</v>
      </c>
      <c r="C25" s="28" t="s">
        <v>117</v>
      </c>
      <c r="D25" s="9" t="str">
        <f t="shared" si="0"/>
        <v>10.73</v>
      </c>
      <c r="E25" s="9" t="str">
        <f t="shared" si="1"/>
        <v>10.73</v>
      </c>
      <c r="F25" s="9" t="s">
        <v>118</v>
      </c>
      <c r="G25" s="9"/>
      <c r="H25" s="9"/>
      <c r="I25" s="9"/>
      <c r="J25" s="9"/>
      <c r="K25" s="9"/>
      <c r="L25" s="9"/>
      <c r="M25" s="9"/>
    </row>
    <row r="26" s="13" customFormat="1" ht="16" customHeight="1" spans="1:13">
      <c r="A26" s="9">
        <v>20</v>
      </c>
      <c r="B26" s="28" t="s">
        <v>119</v>
      </c>
      <c r="C26" s="28" t="s">
        <v>120</v>
      </c>
      <c r="D26" s="9" t="str">
        <f t="shared" si="0"/>
        <v>3120.56</v>
      </c>
      <c r="E26" s="9" t="str">
        <f t="shared" si="1"/>
        <v>3120.56</v>
      </c>
      <c r="F26" s="9" t="str">
        <f>F27</f>
        <v>3120.56</v>
      </c>
      <c r="G26" s="9"/>
      <c r="H26" s="9"/>
      <c r="I26" s="9"/>
      <c r="J26" s="9"/>
      <c r="K26" s="9"/>
      <c r="L26" s="9"/>
      <c r="M26" s="9"/>
    </row>
    <row r="27" s="13" customFormat="1" ht="16" customHeight="1" spans="1:13">
      <c r="A27" s="9">
        <v>21</v>
      </c>
      <c r="B27" s="28" t="s">
        <v>121</v>
      </c>
      <c r="C27" s="28" t="s">
        <v>122</v>
      </c>
      <c r="D27" s="9" t="str">
        <f t="shared" si="0"/>
        <v>3120.56</v>
      </c>
      <c r="E27" s="9" t="str">
        <f t="shared" si="1"/>
        <v>3120.56</v>
      </c>
      <c r="F27" s="9" t="str">
        <f>F28</f>
        <v>3120.56</v>
      </c>
      <c r="G27" s="9"/>
      <c r="H27" s="9"/>
      <c r="I27" s="9"/>
      <c r="J27" s="9"/>
      <c r="K27" s="9"/>
      <c r="L27" s="9"/>
      <c r="M27" s="9"/>
    </row>
    <row r="28" s="13" customFormat="1" ht="16" customHeight="1" spans="1:13">
      <c r="A28" s="9">
        <v>22</v>
      </c>
      <c r="B28" s="28" t="s">
        <v>123</v>
      </c>
      <c r="C28" s="28" t="s">
        <v>124</v>
      </c>
      <c r="D28" s="9" t="str">
        <f t="shared" si="0"/>
        <v>3120.56</v>
      </c>
      <c r="E28" s="9" t="str">
        <f t="shared" si="1"/>
        <v>3120.56</v>
      </c>
      <c r="F28" s="9" t="s">
        <v>125</v>
      </c>
      <c r="G28" s="9"/>
      <c r="H28" s="9"/>
      <c r="I28" s="9"/>
      <c r="J28" s="9"/>
      <c r="K28" s="9"/>
      <c r="L28" s="9"/>
      <c r="M28" s="9"/>
    </row>
    <row r="29" s="13" customFormat="1" ht="16" customHeight="1" spans="1:13">
      <c r="A29" s="9">
        <v>23</v>
      </c>
      <c r="B29" s="28" t="s">
        <v>126</v>
      </c>
      <c r="C29" s="28" t="s">
        <v>127</v>
      </c>
      <c r="D29" s="9" t="str">
        <f t="shared" si="0"/>
        <v>19.85</v>
      </c>
      <c r="E29" s="9" t="str">
        <f t="shared" si="1"/>
        <v>19.85</v>
      </c>
      <c r="F29" s="9" t="str">
        <f>F30</f>
        <v>19.85</v>
      </c>
      <c r="G29" s="9"/>
      <c r="H29" s="9"/>
      <c r="I29" s="9"/>
      <c r="J29" s="9"/>
      <c r="K29" s="9"/>
      <c r="L29" s="9"/>
      <c r="M29" s="9"/>
    </row>
    <row r="30" s="13" customFormat="1" ht="16" customHeight="1" spans="1:13">
      <c r="A30" s="9">
        <v>24</v>
      </c>
      <c r="B30" s="28" t="s">
        <v>128</v>
      </c>
      <c r="C30" s="28" t="s">
        <v>129</v>
      </c>
      <c r="D30" s="9" t="str">
        <f t="shared" si="0"/>
        <v>19.85</v>
      </c>
      <c r="E30" s="9" t="str">
        <f t="shared" si="1"/>
        <v>19.85</v>
      </c>
      <c r="F30" s="9" t="str">
        <f>F31</f>
        <v>19.85</v>
      </c>
      <c r="G30" s="9"/>
      <c r="H30" s="9"/>
      <c r="I30" s="9"/>
      <c r="J30" s="9"/>
      <c r="K30" s="9"/>
      <c r="L30" s="9"/>
      <c r="M30" s="9"/>
    </row>
    <row r="31" s="13" customFormat="1" ht="16" customHeight="1" spans="1:13">
      <c r="A31" s="9">
        <v>25</v>
      </c>
      <c r="B31" s="28" t="s">
        <v>130</v>
      </c>
      <c r="C31" s="28" t="s">
        <v>131</v>
      </c>
      <c r="D31" s="9" t="str">
        <f t="shared" si="0"/>
        <v>19.85</v>
      </c>
      <c r="E31" s="9" t="str">
        <f t="shared" si="1"/>
        <v>19.85</v>
      </c>
      <c r="F31" s="9" t="s">
        <v>132</v>
      </c>
      <c r="G31" s="9"/>
      <c r="H31" s="9"/>
      <c r="I31" s="9"/>
      <c r="J31" s="9"/>
      <c r="K31" s="9"/>
      <c r="L31" s="9"/>
      <c r="M31" s="9"/>
    </row>
    <row r="32" s="13" customFormat="1" ht="16" customHeight="1" spans="1:13">
      <c r="A32" s="9">
        <v>26</v>
      </c>
      <c r="B32" s="28" t="s">
        <v>133</v>
      </c>
      <c r="C32" s="28" t="s">
        <v>134</v>
      </c>
      <c r="D32" s="9" t="str">
        <f t="shared" si="0"/>
        <v>48.30</v>
      </c>
      <c r="E32" s="9" t="str">
        <f t="shared" si="1"/>
        <v>48.30</v>
      </c>
      <c r="F32" s="9" t="str">
        <f>F33</f>
        <v>48.30</v>
      </c>
      <c r="G32" s="9"/>
      <c r="H32" s="9"/>
      <c r="I32" s="9"/>
      <c r="J32" s="9"/>
      <c r="K32" s="9"/>
      <c r="L32" s="9"/>
      <c r="M32" s="9"/>
    </row>
    <row r="33" s="13" customFormat="1" ht="16" customHeight="1" spans="1:13">
      <c r="A33" s="9">
        <v>27</v>
      </c>
      <c r="B33" s="28" t="s">
        <v>135</v>
      </c>
      <c r="C33" s="28" t="s">
        <v>136</v>
      </c>
      <c r="D33" s="9" t="str">
        <f t="shared" si="0"/>
        <v>48.30</v>
      </c>
      <c r="E33" s="9" t="str">
        <f t="shared" si="1"/>
        <v>48.30</v>
      </c>
      <c r="F33" s="9" t="str">
        <f>F34</f>
        <v>48.30</v>
      </c>
      <c r="G33" s="9"/>
      <c r="H33" s="9"/>
      <c r="I33" s="9"/>
      <c r="J33" s="9"/>
      <c r="K33" s="9"/>
      <c r="L33" s="9"/>
      <c r="M33" s="9"/>
    </row>
    <row r="34" s="13" customFormat="1" ht="16" customHeight="1" spans="1:13">
      <c r="A34" s="9">
        <v>28</v>
      </c>
      <c r="B34" s="28" t="s">
        <v>137</v>
      </c>
      <c r="C34" s="28" t="s">
        <v>138</v>
      </c>
      <c r="D34" s="9" t="str">
        <f t="shared" si="0"/>
        <v>48.30</v>
      </c>
      <c r="E34" s="9" t="str">
        <f t="shared" si="1"/>
        <v>48.30</v>
      </c>
      <c r="F34" s="9" t="s">
        <v>139</v>
      </c>
      <c r="G34" s="34"/>
      <c r="H34" s="34"/>
      <c r="I34" s="34"/>
      <c r="J34" s="34"/>
      <c r="K34" s="34"/>
      <c r="L34" s="34"/>
      <c r="M34" s="34"/>
    </row>
    <row r="35" ht="16" customHeight="1" spans="1:13">
      <c r="A35" s="9">
        <v>29</v>
      </c>
      <c r="B35" s="28" t="s">
        <v>140</v>
      </c>
      <c r="C35" s="28" t="s">
        <v>141</v>
      </c>
      <c r="D35" s="9" t="str">
        <f t="shared" si="0"/>
        <v>3.00</v>
      </c>
      <c r="E35" s="9" t="str">
        <f t="shared" si="1"/>
        <v>3.00</v>
      </c>
      <c r="F35" s="9" t="str">
        <f>F36</f>
        <v>3.00</v>
      </c>
      <c r="G35" s="25"/>
      <c r="H35" s="25"/>
      <c r="I35" s="25"/>
      <c r="J35" s="25"/>
      <c r="K35" s="25"/>
      <c r="L35" s="25"/>
      <c r="M35" s="25"/>
    </row>
    <row r="36" ht="16" customHeight="1" spans="1:13">
      <c r="A36" s="9">
        <v>30</v>
      </c>
      <c r="B36" s="28" t="s">
        <v>142</v>
      </c>
      <c r="C36" s="28" t="s">
        <v>143</v>
      </c>
      <c r="D36" s="9" t="str">
        <f t="shared" si="0"/>
        <v>3.00</v>
      </c>
      <c r="E36" s="9" t="str">
        <f t="shared" si="1"/>
        <v>3.00</v>
      </c>
      <c r="F36" s="9" t="s">
        <v>113</v>
      </c>
      <c r="G36" s="25"/>
      <c r="H36" s="25"/>
      <c r="I36" s="25"/>
      <c r="J36" s="25"/>
      <c r="K36" s="25"/>
      <c r="L36" s="25"/>
      <c r="M36" s="25"/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scale="80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36"/>
  <sheetViews>
    <sheetView workbookViewId="0">
      <selection activeCell="F9" sqref="F9"/>
    </sheetView>
  </sheetViews>
  <sheetFormatPr defaultColWidth="9" defaultRowHeight="17" customHeight="1"/>
  <cols>
    <col min="1" max="1" width="7.54545454545455" customWidth="1"/>
    <col min="2" max="2" width="11.6363636363636" customWidth="1"/>
    <col min="3" max="3" width="30.1818181818182" customWidth="1"/>
    <col min="4" max="4" width="13.7545454545455" customWidth="1"/>
    <col min="5" max="5" width="12.2545454545455" customWidth="1"/>
    <col min="6" max="6" width="10.2545454545455" customWidth="1"/>
    <col min="7" max="7" width="10.3727272727273" customWidth="1"/>
    <col min="8" max="8" width="15.2545454545455" customWidth="1"/>
    <col min="9" max="9" width="20.3727272727273" customWidth="1"/>
  </cols>
  <sheetData>
    <row r="1" s="1" customFormat="1" customHeight="1" spans="1:9">
      <c r="A1" s="3" t="s">
        <v>144</v>
      </c>
      <c r="B1" s="3"/>
      <c r="C1" s="3"/>
      <c r="D1" s="3"/>
      <c r="E1" s="3"/>
      <c r="F1" s="3"/>
      <c r="G1" s="3"/>
      <c r="H1" s="3"/>
      <c r="I1" s="3"/>
    </row>
    <row r="2" customHeight="1" spans="1:9">
      <c r="A2" s="3"/>
      <c r="B2" s="3"/>
      <c r="C2" s="3"/>
      <c r="D2" s="3"/>
      <c r="I2" s="4" t="s">
        <v>145</v>
      </c>
    </row>
    <row r="3" s="1" customFormat="1" customHeight="1" spans="1:9">
      <c r="A3" s="5" t="s">
        <v>3</v>
      </c>
      <c r="B3" s="5"/>
      <c r="C3" s="6"/>
      <c r="D3" s="6"/>
      <c r="E3" s="6"/>
      <c r="F3" s="4"/>
      <c r="G3" s="6"/>
      <c r="H3" s="4" t="s">
        <v>4</v>
      </c>
      <c r="I3" s="4" t="s">
        <v>5</v>
      </c>
    </row>
    <row r="4" s="2" customFormat="1" customHeight="1" spans="1:9">
      <c r="A4" s="7" t="s">
        <v>6</v>
      </c>
      <c r="B4" s="7" t="s">
        <v>146</v>
      </c>
      <c r="C4" s="7"/>
      <c r="D4" s="7" t="s">
        <v>52</v>
      </c>
      <c r="E4" s="7" t="s">
        <v>147</v>
      </c>
      <c r="F4" s="7" t="s">
        <v>148</v>
      </c>
      <c r="G4" s="7" t="s">
        <v>149</v>
      </c>
      <c r="H4" s="7" t="s">
        <v>150</v>
      </c>
      <c r="I4" s="7" t="s">
        <v>151</v>
      </c>
    </row>
    <row r="5" s="2" customFormat="1" customHeight="1" spans="1:9">
      <c r="A5" s="7"/>
      <c r="B5" s="7" t="s">
        <v>63</v>
      </c>
      <c r="C5" s="7" t="s">
        <v>64</v>
      </c>
      <c r="D5" s="7"/>
      <c r="E5" s="7"/>
      <c r="F5" s="7"/>
      <c r="G5" s="7"/>
      <c r="H5" s="7"/>
      <c r="I5" s="7"/>
    </row>
    <row r="6" s="2" customFormat="1" customHeight="1" spans="1:9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</row>
    <row r="7" s="13" customFormat="1" customHeight="1" spans="1:16380">
      <c r="A7" s="17">
        <v>1</v>
      </c>
      <c r="B7" s="18" t="s">
        <v>60</v>
      </c>
      <c r="C7" s="19"/>
      <c r="D7" s="27">
        <f>D8+D16+D21+D26+D29+D32+D35</f>
        <v>6409.79</v>
      </c>
      <c r="E7" s="27">
        <f>E8+E16+E21+E26+E29+E32+E35</f>
        <v>257.42</v>
      </c>
      <c r="F7" s="27">
        <f>F8+F16+F21+F26+F29+F32+F35</f>
        <v>6152.37</v>
      </c>
      <c r="G7" s="17"/>
      <c r="H7" s="17"/>
      <c r="I7" s="17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</row>
    <row r="8" s="13" customFormat="1" customHeight="1" spans="1:9">
      <c r="A8" s="17">
        <v>2</v>
      </c>
      <c r="B8" s="28" t="s">
        <v>73</v>
      </c>
      <c r="C8" s="28" t="s">
        <v>74</v>
      </c>
      <c r="D8" s="9">
        <f>E8+F8</f>
        <v>3167.96</v>
      </c>
      <c r="E8" s="9">
        <f>E10</f>
        <v>190.45</v>
      </c>
      <c r="F8" s="9">
        <f>F9</f>
        <v>2977.51</v>
      </c>
      <c r="G8" s="9"/>
      <c r="H8" s="9"/>
      <c r="I8" s="9"/>
    </row>
    <row r="9" s="13" customFormat="1" customHeight="1" spans="1:9">
      <c r="A9" s="17">
        <v>3</v>
      </c>
      <c r="B9" s="28" t="s">
        <v>75</v>
      </c>
      <c r="C9" s="28" t="s">
        <v>76</v>
      </c>
      <c r="D9" s="9">
        <f t="shared" ref="D9:D36" si="0">E9+F9</f>
        <v>3167.96</v>
      </c>
      <c r="E9" s="9">
        <f>SUM(E10:E15)</f>
        <v>190.45</v>
      </c>
      <c r="F9" s="9">
        <f>F10+F11+F12+F13+F14+F15</f>
        <v>2977.51</v>
      </c>
      <c r="G9" s="9"/>
      <c r="H9" s="9"/>
      <c r="I9" s="9"/>
    </row>
    <row r="10" s="13" customFormat="1" customHeight="1" spans="1:9">
      <c r="A10" s="17">
        <v>4</v>
      </c>
      <c r="B10" s="28" t="s">
        <v>77</v>
      </c>
      <c r="C10" s="28" t="s">
        <v>78</v>
      </c>
      <c r="D10" s="9">
        <f t="shared" si="0"/>
        <v>190.45</v>
      </c>
      <c r="E10" s="9">
        <v>190.45</v>
      </c>
      <c r="F10" s="9"/>
      <c r="G10" s="9"/>
      <c r="H10" s="9"/>
      <c r="I10" s="9"/>
    </row>
    <row r="11" s="13" customFormat="1" customHeight="1" spans="1:9">
      <c r="A11" s="17">
        <v>5</v>
      </c>
      <c r="B11" s="28" t="s">
        <v>80</v>
      </c>
      <c r="C11" s="28" t="s">
        <v>81</v>
      </c>
      <c r="D11" s="9">
        <f t="shared" si="0"/>
        <v>2558.77</v>
      </c>
      <c r="E11" s="9"/>
      <c r="F11" s="9" t="s">
        <v>82</v>
      </c>
      <c r="G11" s="9"/>
      <c r="H11" s="9"/>
      <c r="I11" s="9"/>
    </row>
    <row r="12" s="13" customFormat="1" customHeight="1" spans="1:9">
      <c r="A12" s="17">
        <v>6</v>
      </c>
      <c r="B12" s="28" t="s">
        <v>83</v>
      </c>
      <c r="C12" s="28" t="s">
        <v>84</v>
      </c>
      <c r="D12" s="9">
        <f t="shared" si="0"/>
        <v>93.58</v>
      </c>
      <c r="E12" s="9"/>
      <c r="F12" s="9" t="s">
        <v>85</v>
      </c>
      <c r="G12" s="9"/>
      <c r="H12" s="9"/>
      <c r="I12" s="9"/>
    </row>
    <row r="13" s="13" customFormat="1" customHeight="1" spans="1:9">
      <c r="A13" s="17">
        <v>7</v>
      </c>
      <c r="B13" s="28" t="s">
        <v>86</v>
      </c>
      <c r="C13" s="28" t="s">
        <v>87</v>
      </c>
      <c r="D13" s="9">
        <f t="shared" si="0"/>
        <v>280</v>
      </c>
      <c r="E13" s="9"/>
      <c r="F13" s="9" t="s">
        <v>88</v>
      </c>
      <c r="G13" s="9"/>
      <c r="H13" s="9"/>
      <c r="I13" s="9"/>
    </row>
    <row r="14" s="13" customFormat="1" customHeight="1" spans="1:9">
      <c r="A14" s="17">
        <v>8</v>
      </c>
      <c r="B14" s="28" t="s">
        <v>89</v>
      </c>
      <c r="C14" s="28" t="s">
        <v>90</v>
      </c>
      <c r="D14" s="9">
        <f t="shared" si="0"/>
        <v>4.28</v>
      </c>
      <c r="E14" s="9"/>
      <c r="F14" s="9">
        <v>4.28</v>
      </c>
      <c r="G14" s="9"/>
      <c r="H14" s="9"/>
      <c r="I14" s="9"/>
    </row>
    <row r="15" s="13" customFormat="1" customHeight="1" spans="1:9">
      <c r="A15" s="17">
        <v>9</v>
      </c>
      <c r="B15" s="28" t="s">
        <v>91</v>
      </c>
      <c r="C15" s="28" t="s">
        <v>92</v>
      </c>
      <c r="D15" s="9">
        <f t="shared" si="0"/>
        <v>40.88</v>
      </c>
      <c r="E15" s="9"/>
      <c r="F15" s="9" t="s">
        <v>93</v>
      </c>
      <c r="G15" s="9"/>
      <c r="H15" s="9"/>
      <c r="I15" s="9"/>
    </row>
    <row r="16" s="13" customFormat="1" customHeight="1" spans="1:9">
      <c r="A16" s="17">
        <v>10</v>
      </c>
      <c r="B16" s="28" t="s">
        <v>94</v>
      </c>
      <c r="C16" s="28" t="s">
        <v>95</v>
      </c>
      <c r="D16" s="9">
        <f t="shared" si="0"/>
        <v>36.39</v>
      </c>
      <c r="E16" s="9">
        <f>E17</f>
        <v>36.39</v>
      </c>
      <c r="F16" s="9"/>
      <c r="G16" s="9"/>
      <c r="H16" s="9"/>
      <c r="I16" s="9"/>
    </row>
    <row r="17" s="13" customFormat="1" customHeight="1" spans="1:9">
      <c r="A17" s="17">
        <v>11</v>
      </c>
      <c r="B17" s="28" t="s">
        <v>96</v>
      </c>
      <c r="C17" s="28" t="s">
        <v>97</v>
      </c>
      <c r="D17" s="9">
        <f t="shared" si="0"/>
        <v>36.39</v>
      </c>
      <c r="E17" s="9">
        <f>E18+E19+E20</f>
        <v>36.39</v>
      </c>
      <c r="F17" s="9"/>
      <c r="G17" s="9"/>
      <c r="H17" s="9"/>
      <c r="I17" s="9"/>
    </row>
    <row r="18" s="13" customFormat="1" customHeight="1" spans="1:9">
      <c r="A18" s="17">
        <v>12</v>
      </c>
      <c r="B18" s="28" t="s">
        <v>98</v>
      </c>
      <c r="C18" s="28" t="s">
        <v>99</v>
      </c>
      <c r="D18" s="9">
        <f t="shared" si="0"/>
        <v>0.57</v>
      </c>
      <c r="E18" s="9" t="s">
        <v>100</v>
      </c>
      <c r="F18" s="9"/>
      <c r="G18" s="9"/>
      <c r="H18" s="9"/>
      <c r="I18" s="9"/>
    </row>
    <row r="19" s="13" customFormat="1" customHeight="1" spans="1:9">
      <c r="A19" s="17">
        <v>13</v>
      </c>
      <c r="B19" s="28" t="s">
        <v>101</v>
      </c>
      <c r="C19" s="28" t="s">
        <v>102</v>
      </c>
      <c r="D19" s="9">
        <f t="shared" si="0"/>
        <v>26.45</v>
      </c>
      <c r="E19" s="9" t="s">
        <v>103</v>
      </c>
      <c r="F19" s="9"/>
      <c r="G19" s="9"/>
      <c r="H19" s="9"/>
      <c r="I19" s="9"/>
    </row>
    <row r="20" customHeight="1" spans="1:9">
      <c r="A20" s="17">
        <v>14</v>
      </c>
      <c r="B20" s="28" t="s">
        <v>104</v>
      </c>
      <c r="C20" s="28" t="s">
        <v>105</v>
      </c>
      <c r="D20" s="9">
        <f t="shared" si="0"/>
        <v>9.37</v>
      </c>
      <c r="E20" s="9" t="s">
        <v>106</v>
      </c>
      <c r="F20" s="9"/>
      <c r="G20" s="25"/>
      <c r="H20" s="25"/>
      <c r="I20" s="25"/>
    </row>
    <row r="21" customHeight="1" spans="1:9">
      <c r="A21" s="17">
        <v>15</v>
      </c>
      <c r="B21" s="28" t="s">
        <v>107</v>
      </c>
      <c r="C21" s="28" t="s">
        <v>108</v>
      </c>
      <c r="D21" s="9">
        <f t="shared" si="0"/>
        <v>13.73</v>
      </c>
      <c r="E21" s="9">
        <f>E22+E24</f>
        <v>10.73</v>
      </c>
      <c r="F21" s="9">
        <f>F22+F24</f>
        <v>3</v>
      </c>
      <c r="G21" s="25"/>
      <c r="H21" s="25"/>
      <c r="I21" s="25"/>
    </row>
    <row r="22" customHeight="1" spans="1:9">
      <c r="A22" s="17">
        <v>16</v>
      </c>
      <c r="B22" s="28" t="s">
        <v>109</v>
      </c>
      <c r="C22" s="28" t="s">
        <v>110</v>
      </c>
      <c r="D22" s="9">
        <f t="shared" si="0"/>
        <v>3</v>
      </c>
      <c r="E22" s="9">
        <f>E23</f>
        <v>0</v>
      </c>
      <c r="F22" s="9" t="str">
        <f t="shared" ref="F22:F27" si="1">F23</f>
        <v>3.00</v>
      </c>
      <c r="G22" s="25"/>
      <c r="H22" s="25"/>
      <c r="I22" s="25"/>
    </row>
    <row r="23" customHeight="1" spans="1:9">
      <c r="A23" s="17">
        <v>17</v>
      </c>
      <c r="B23" s="28" t="s">
        <v>111</v>
      </c>
      <c r="C23" s="28" t="s">
        <v>112</v>
      </c>
      <c r="D23" s="9">
        <f t="shared" si="0"/>
        <v>3</v>
      </c>
      <c r="E23" s="25"/>
      <c r="F23" s="9" t="s">
        <v>113</v>
      </c>
      <c r="G23" s="25"/>
      <c r="H23" s="25"/>
      <c r="I23" s="25"/>
    </row>
    <row r="24" customHeight="1" spans="1:9">
      <c r="A24" s="17">
        <v>18</v>
      </c>
      <c r="B24" s="28" t="s">
        <v>114</v>
      </c>
      <c r="C24" s="28" t="s">
        <v>115</v>
      </c>
      <c r="D24" s="9">
        <f t="shared" si="0"/>
        <v>10.73</v>
      </c>
      <c r="E24" s="9" t="str">
        <f>E25</f>
        <v>10.73</v>
      </c>
      <c r="F24" s="9"/>
      <c r="G24" s="25"/>
      <c r="H24" s="25"/>
      <c r="I24" s="25"/>
    </row>
    <row r="25" customHeight="1" spans="1:9">
      <c r="A25" s="17">
        <v>19</v>
      </c>
      <c r="B25" s="28" t="s">
        <v>116</v>
      </c>
      <c r="C25" s="28" t="s">
        <v>117</v>
      </c>
      <c r="D25" s="9">
        <f t="shared" si="0"/>
        <v>10.73</v>
      </c>
      <c r="E25" s="9" t="s">
        <v>118</v>
      </c>
      <c r="F25" s="9"/>
      <c r="G25" s="25"/>
      <c r="H25" s="25"/>
      <c r="I25" s="25"/>
    </row>
    <row r="26" customHeight="1" spans="1:9">
      <c r="A26" s="17">
        <v>20</v>
      </c>
      <c r="B26" s="28" t="s">
        <v>119</v>
      </c>
      <c r="C26" s="28" t="s">
        <v>120</v>
      </c>
      <c r="D26" s="9">
        <f t="shared" si="0"/>
        <v>3120.56</v>
      </c>
      <c r="E26" s="25"/>
      <c r="F26" s="9" t="str">
        <f t="shared" si="1"/>
        <v>3120.56</v>
      </c>
      <c r="G26" s="25"/>
      <c r="H26" s="25"/>
      <c r="I26" s="25"/>
    </row>
    <row r="27" customHeight="1" spans="1:9">
      <c r="A27" s="17">
        <v>21</v>
      </c>
      <c r="B27" s="28" t="s">
        <v>121</v>
      </c>
      <c r="C27" s="28" t="s">
        <v>122</v>
      </c>
      <c r="D27" s="9">
        <f t="shared" si="0"/>
        <v>3120.56</v>
      </c>
      <c r="E27" s="25"/>
      <c r="F27" s="9" t="str">
        <f t="shared" si="1"/>
        <v>3120.56</v>
      </c>
      <c r="G27" s="25"/>
      <c r="H27" s="25"/>
      <c r="I27" s="25"/>
    </row>
    <row r="28" customHeight="1" spans="1:9">
      <c r="A28" s="17">
        <v>22</v>
      </c>
      <c r="B28" s="28" t="s">
        <v>123</v>
      </c>
      <c r="C28" s="28" t="s">
        <v>124</v>
      </c>
      <c r="D28" s="9">
        <f t="shared" si="0"/>
        <v>3120.56</v>
      </c>
      <c r="E28" s="25"/>
      <c r="F28" s="9" t="s">
        <v>125</v>
      </c>
      <c r="G28" s="25"/>
      <c r="H28" s="25"/>
      <c r="I28" s="25"/>
    </row>
    <row r="29" customHeight="1" spans="1:9">
      <c r="A29" s="17">
        <v>23</v>
      </c>
      <c r="B29" s="28" t="s">
        <v>126</v>
      </c>
      <c r="C29" s="28" t="s">
        <v>127</v>
      </c>
      <c r="D29" s="9">
        <f t="shared" si="0"/>
        <v>19.85</v>
      </c>
      <c r="E29" s="9" t="str">
        <f>E30</f>
        <v>19.85</v>
      </c>
      <c r="F29" s="9"/>
      <c r="G29" s="25"/>
      <c r="H29" s="25"/>
      <c r="I29" s="25"/>
    </row>
    <row r="30" customHeight="1" spans="1:9">
      <c r="A30" s="17">
        <v>24</v>
      </c>
      <c r="B30" s="28" t="s">
        <v>128</v>
      </c>
      <c r="C30" s="28" t="s">
        <v>129</v>
      </c>
      <c r="D30" s="9">
        <f t="shared" si="0"/>
        <v>19.85</v>
      </c>
      <c r="E30" s="9" t="str">
        <f>E31</f>
        <v>19.85</v>
      </c>
      <c r="F30" s="9"/>
      <c r="G30" s="25"/>
      <c r="H30" s="25"/>
      <c r="I30" s="25"/>
    </row>
    <row r="31" customHeight="1" spans="1:9">
      <c r="A31" s="17">
        <v>25</v>
      </c>
      <c r="B31" s="28" t="s">
        <v>130</v>
      </c>
      <c r="C31" s="28" t="s">
        <v>131</v>
      </c>
      <c r="D31" s="9">
        <f t="shared" si="0"/>
        <v>19.85</v>
      </c>
      <c r="E31" s="9" t="s">
        <v>132</v>
      </c>
      <c r="F31" s="9"/>
      <c r="G31" s="25"/>
      <c r="H31" s="25"/>
      <c r="I31" s="25"/>
    </row>
    <row r="32" customHeight="1" spans="1:9">
      <c r="A32" s="17">
        <v>26</v>
      </c>
      <c r="B32" s="28" t="s">
        <v>133</v>
      </c>
      <c r="C32" s="28" t="s">
        <v>134</v>
      </c>
      <c r="D32" s="9">
        <f t="shared" si="0"/>
        <v>48.3</v>
      </c>
      <c r="E32" s="25"/>
      <c r="F32" s="9" t="str">
        <f t="shared" ref="F29:F33" si="2">F33</f>
        <v>48.30</v>
      </c>
      <c r="G32" s="25"/>
      <c r="H32" s="25"/>
      <c r="I32" s="25"/>
    </row>
    <row r="33" customHeight="1" spans="1:9">
      <c r="A33" s="17">
        <v>27</v>
      </c>
      <c r="B33" s="28" t="s">
        <v>135</v>
      </c>
      <c r="C33" s="28" t="s">
        <v>136</v>
      </c>
      <c r="D33" s="9">
        <f t="shared" si="0"/>
        <v>48.3</v>
      </c>
      <c r="E33" s="25"/>
      <c r="F33" s="9" t="str">
        <f t="shared" si="2"/>
        <v>48.30</v>
      </c>
      <c r="G33" s="25"/>
      <c r="H33" s="25"/>
      <c r="I33" s="25"/>
    </row>
    <row r="34" customHeight="1" spans="1:9">
      <c r="A34" s="17">
        <v>28</v>
      </c>
      <c r="B34" s="28" t="s">
        <v>137</v>
      </c>
      <c r="C34" s="28" t="s">
        <v>138</v>
      </c>
      <c r="D34" s="9">
        <f t="shared" si="0"/>
        <v>48.3</v>
      </c>
      <c r="E34" s="25"/>
      <c r="F34" s="9" t="s">
        <v>139</v>
      </c>
      <c r="G34" s="25"/>
      <c r="H34" s="25"/>
      <c r="I34" s="25"/>
    </row>
    <row r="35" customHeight="1" spans="1:9">
      <c r="A35" s="17">
        <v>29</v>
      </c>
      <c r="B35" s="28" t="s">
        <v>140</v>
      </c>
      <c r="C35" s="28" t="s">
        <v>141</v>
      </c>
      <c r="D35" s="9">
        <f t="shared" si="0"/>
        <v>3</v>
      </c>
      <c r="E35" s="25"/>
      <c r="F35" s="9" t="str">
        <f>F36</f>
        <v>3.00</v>
      </c>
      <c r="G35" s="25"/>
      <c r="H35" s="25"/>
      <c r="I35" s="25"/>
    </row>
    <row r="36" customHeight="1" spans="1:9">
      <c r="A36" s="17">
        <v>30</v>
      </c>
      <c r="B36" s="28" t="s">
        <v>142</v>
      </c>
      <c r="C36" s="28" t="s">
        <v>143</v>
      </c>
      <c r="D36" s="9">
        <f t="shared" si="0"/>
        <v>3</v>
      </c>
      <c r="E36" s="25"/>
      <c r="F36" s="9" t="s">
        <v>113</v>
      </c>
      <c r="G36" s="25"/>
      <c r="H36" s="25"/>
      <c r="I36" s="25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workbookViewId="0">
      <selection activeCell="F12" sqref="F12"/>
    </sheetView>
  </sheetViews>
  <sheetFormatPr defaultColWidth="9" defaultRowHeight="14"/>
  <cols>
    <col min="2" max="2" width="25.3727272727273" customWidth="1"/>
    <col min="4" max="4" width="31.6272727272727" customWidth="1"/>
    <col min="6" max="8" width="10.5" customWidth="1"/>
  </cols>
  <sheetData>
    <row r="1" s="1" customFormat="1" ht="18" customHeight="1" spans="1:8">
      <c r="A1" s="3" t="s">
        <v>152</v>
      </c>
      <c r="B1" s="3"/>
      <c r="C1" s="3"/>
      <c r="D1" s="3"/>
      <c r="E1" s="3"/>
      <c r="F1" s="3"/>
      <c r="G1" s="3"/>
      <c r="H1" s="3"/>
    </row>
    <row r="2" s="1" customFormat="1" ht="11" customHeight="1" spans="1:8">
      <c r="A2" s="3"/>
      <c r="B2" s="3"/>
      <c r="C2" s="3"/>
      <c r="D2" s="3"/>
      <c r="E2" s="3"/>
      <c r="F2" s="3"/>
      <c r="G2" s="3"/>
      <c r="H2" s="4" t="s">
        <v>153</v>
      </c>
    </row>
    <row r="3" s="1" customFormat="1" ht="18" customHeight="1" spans="1:8">
      <c r="A3" s="14" t="s">
        <v>3</v>
      </c>
      <c r="B3" s="14"/>
      <c r="C3" s="14"/>
      <c r="D3" s="14"/>
      <c r="E3" s="4" t="s">
        <v>4</v>
      </c>
      <c r="F3" s="14"/>
      <c r="H3" s="4" t="s">
        <v>5</v>
      </c>
    </row>
    <row r="4" s="2" customFormat="1" ht="18" customHeight="1" spans="1:8">
      <c r="A4" s="7" t="s">
        <v>6</v>
      </c>
      <c r="B4" s="7" t="s">
        <v>7</v>
      </c>
      <c r="C4" s="7"/>
      <c r="D4" s="7" t="s">
        <v>8</v>
      </c>
      <c r="E4" s="7"/>
      <c r="F4" s="7"/>
      <c r="G4" s="7"/>
      <c r="H4" s="7"/>
    </row>
    <row r="5" s="29" customFormat="1" ht="42" customHeight="1" spans="1:8">
      <c r="A5" s="30"/>
      <c r="B5" s="30" t="s">
        <v>9</v>
      </c>
      <c r="C5" s="30" t="s">
        <v>154</v>
      </c>
      <c r="D5" s="30" t="s">
        <v>9</v>
      </c>
      <c r="E5" s="30" t="s">
        <v>60</v>
      </c>
      <c r="F5" s="30" t="s">
        <v>155</v>
      </c>
      <c r="G5" s="30" t="s">
        <v>156</v>
      </c>
      <c r="H5" s="30" t="s">
        <v>157</v>
      </c>
    </row>
    <row r="6" s="1" customFormat="1" ht="15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ht="15" customHeight="1" spans="1:16384">
      <c r="A7" s="21">
        <v>1</v>
      </c>
      <c r="B7" s="23" t="s">
        <v>158</v>
      </c>
      <c r="C7" s="31">
        <v>6409.79</v>
      </c>
      <c r="D7" s="23" t="s">
        <v>13</v>
      </c>
      <c r="E7" s="22"/>
      <c r="F7" s="31"/>
      <c r="G7" s="22"/>
      <c r="H7" s="2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1">
        <v>2</v>
      </c>
      <c r="B8" s="23" t="s">
        <v>159</v>
      </c>
      <c r="C8" s="22"/>
      <c r="D8" s="23" t="s">
        <v>15</v>
      </c>
      <c r="E8" s="22"/>
      <c r="F8" s="22"/>
      <c r="G8" s="22"/>
      <c r="H8" s="2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1">
        <v>3</v>
      </c>
      <c r="B9" s="23" t="s">
        <v>160</v>
      </c>
      <c r="C9" s="22"/>
      <c r="D9" s="23" t="s">
        <v>17</v>
      </c>
      <c r="E9" s="22"/>
      <c r="F9" s="22"/>
      <c r="G9" s="22"/>
      <c r="H9" s="2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1">
        <v>4</v>
      </c>
      <c r="B10" s="23"/>
      <c r="C10" s="22"/>
      <c r="D10" s="23" t="s">
        <v>19</v>
      </c>
      <c r="E10" s="22">
        <f>F10</f>
        <v>3167.96</v>
      </c>
      <c r="F10" s="22">
        <v>3167.96</v>
      </c>
      <c r="G10" s="22"/>
      <c r="H10" s="2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1">
        <v>5</v>
      </c>
      <c r="B11" s="23"/>
      <c r="C11" s="22"/>
      <c r="D11" s="23" t="s">
        <v>21</v>
      </c>
      <c r="E11" s="22"/>
      <c r="F11" s="22"/>
      <c r="G11" s="22"/>
      <c r="H11" s="2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1">
        <v>6</v>
      </c>
      <c r="B12" s="23"/>
      <c r="C12" s="22"/>
      <c r="D12" s="23" t="s">
        <v>23</v>
      </c>
      <c r="E12" s="22"/>
      <c r="F12" s="22"/>
      <c r="G12" s="22"/>
      <c r="H12" s="2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1">
        <v>7</v>
      </c>
      <c r="B13" s="23"/>
      <c r="C13" s="22"/>
      <c r="D13" s="23" t="s">
        <v>25</v>
      </c>
      <c r="E13" s="22"/>
      <c r="F13" s="22"/>
      <c r="G13" s="22"/>
      <c r="H13" s="2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1">
        <v>8</v>
      </c>
      <c r="B14" s="23"/>
      <c r="C14" s="22"/>
      <c r="D14" s="23" t="s">
        <v>27</v>
      </c>
      <c r="E14" s="22">
        <f>F14</f>
        <v>36.39</v>
      </c>
      <c r="F14" s="31">
        <v>36.39</v>
      </c>
      <c r="G14" s="22"/>
      <c r="H14" s="2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1">
        <v>9</v>
      </c>
      <c r="B15" s="23"/>
      <c r="C15" s="22"/>
      <c r="D15" s="23" t="s">
        <v>29</v>
      </c>
      <c r="E15" s="22"/>
      <c r="F15" s="22"/>
      <c r="G15" s="22"/>
      <c r="H15" s="2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1">
        <v>10</v>
      </c>
      <c r="B16" s="23"/>
      <c r="C16" s="22"/>
      <c r="D16" s="23" t="s">
        <v>30</v>
      </c>
      <c r="E16" s="22">
        <f>F16</f>
        <v>13.73</v>
      </c>
      <c r="F16" s="31">
        <v>13.73</v>
      </c>
      <c r="G16" s="22"/>
      <c r="H16" s="2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1">
        <v>11</v>
      </c>
      <c r="B17" s="23"/>
      <c r="C17" s="22"/>
      <c r="D17" s="23" t="s">
        <v>31</v>
      </c>
      <c r="E17" s="22"/>
      <c r="F17" s="22"/>
      <c r="G17" s="22"/>
      <c r="H17" s="2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1">
        <v>12</v>
      </c>
      <c r="B18" s="23"/>
      <c r="C18" s="22"/>
      <c r="D18" s="23" t="s">
        <v>32</v>
      </c>
      <c r="E18" s="22">
        <f>F18</f>
        <v>3120.56</v>
      </c>
      <c r="F18" s="22">
        <v>3120.56</v>
      </c>
      <c r="G18" s="22"/>
      <c r="H18" s="2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1">
        <v>13</v>
      </c>
      <c r="B19" s="23"/>
      <c r="C19" s="22"/>
      <c r="D19" s="23" t="s">
        <v>33</v>
      </c>
      <c r="E19" s="22"/>
      <c r="F19" s="31"/>
      <c r="G19" s="22"/>
      <c r="H19" s="2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1">
        <v>14</v>
      </c>
      <c r="B20" s="23"/>
      <c r="C20" s="22"/>
      <c r="D20" s="23" t="s">
        <v>34</v>
      </c>
      <c r="E20" s="22"/>
      <c r="F20" s="22"/>
      <c r="G20" s="22"/>
      <c r="H20" s="2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1">
        <v>15</v>
      </c>
      <c r="B21" s="23"/>
      <c r="C21" s="22"/>
      <c r="D21" s="23" t="s">
        <v>35</v>
      </c>
      <c r="E21" s="22"/>
      <c r="F21" s="22"/>
      <c r="G21" s="22"/>
      <c r="H21" s="2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1">
        <v>16</v>
      </c>
      <c r="B22" s="23"/>
      <c r="C22" s="22"/>
      <c r="D22" s="23" t="s">
        <v>36</v>
      </c>
      <c r="E22" s="22"/>
      <c r="F22" s="22"/>
      <c r="G22" s="22"/>
      <c r="H22" s="2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1">
        <v>17</v>
      </c>
      <c r="B23" s="23"/>
      <c r="C23" s="22"/>
      <c r="D23" s="23" t="s">
        <v>37</v>
      </c>
      <c r="E23" s="22"/>
      <c r="F23" s="22"/>
      <c r="G23" s="22"/>
      <c r="H23" s="2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1">
        <v>18</v>
      </c>
      <c r="B24" s="23"/>
      <c r="C24" s="22"/>
      <c r="D24" s="23" t="s">
        <v>38</v>
      </c>
      <c r="E24" s="22"/>
      <c r="F24" s="22"/>
      <c r="G24" s="22"/>
      <c r="H24" s="2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1">
        <v>19</v>
      </c>
      <c r="B25" s="23"/>
      <c r="C25" s="22"/>
      <c r="D25" s="23" t="s">
        <v>39</v>
      </c>
      <c r="E25" s="22"/>
      <c r="F25" s="22"/>
      <c r="G25" s="22"/>
      <c r="H25" s="2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1">
        <v>20</v>
      </c>
      <c r="B26" s="23"/>
      <c r="C26" s="22"/>
      <c r="D26" s="23" t="s">
        <v>40</v>
      </c>
      <c r="E26" s="22">
        <f>F26</f>
        <v>19.85</v>
      </c>
      <c r="F26" s="31">
        <v>19.85</v>
      </c>
      <c r="G26" s="22"/>
      <c r="H26" s="2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1">
        <v>21</v>
      </c>
      <c r="B27" s="23"/>
      <c r="C27" s="22"/>
      <c r="D27" s="23" t="s">
        <v>41</v>
      </c>
      <c r="E27" s="22"/>
      <c r="F27" s="22"/>
      <c r="G27" s="22"/>
      <c r="H27" s="2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1">
        <v>22</v>
      </c>
      <c r="B28" s="23"/>
      <c r="C28" s="22"/>
      <c r="D28" s="23" t="s">
        <v>42</v>
      </c>
      <c r="E28" s="22"/>
      <c r="F28" s="22"/>
      <c r="G28" s="22"/>
      <c r="H28" s="2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1">
        <v>23</v>
      </c>
      <c r="B29" s="23"/>
      <c r="C29" s="22"/>
      <c r="D29" s="23" t="s">
        <v>43</v>
      </c>
      <c r="E29" s="22"/>
      <c r="F29" s="22"/>
      <c r="G29" s="22"/>
      <c r="H29" s="2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1">
        <v>24</v>
      </c>
      <c r="B30" s="23"/>
      <c r="C30" s="22"/>
      <c r="D30" s="23" t="s">
        <v>44</v>
      </c>
      <c r="E30" s="22"/>
      <c r="F30" s="22"/>
      <c r="G30" s="22"/>
      <c r="H30" s="2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1">
        <v>25</v>
      </c>
      <c r="B31" s="23"/>
      <c r="C31" s="22"/>
      <c r="D31" s="23" t="s">
        <v>45</v>
      </c>
      <c r="E31" s="22"/>
      <c r="F31" s="22"/>
      <c r="G31" s="22"/>
      <c r="H31" s="2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1">
        <v>26</v>
      </c>
      <c r="B32" s="23"/>
      <c r="C32" s="22"/>
      <c r="D32" s="23" t="s">
        <v>46</v>
      </c>
      <c r="E32" s="22"/>
      <c r="F32" s="22"/>
      <c r="G32" s="22"/>
      <c r="H32" s="2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1">
        <v>27</v>
      </c>
      <c r="B33" s="23"/>
      <c r="C33" s="22"/>
      <c r="D33" s="23" t="s">
        <v>47</v>
      </c>
      <c r="E33" s="22"/>
      <c r="F33" s="22"/>
      <c r="G33" s="22"/>
      <c r="H33" s="2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1">
        <v>28</v>
      </c>
      <c r="B34" s="23"/>
      <c r="C34" s="22"/>
      <c r="D34" s="23" t="s">
        <v>48</v>
      </c>
      <c r="E34" s="22">
        <f>F34</f>
        <v>48.3</v>
      </c>
      <c r="F34" s="22">
        <v>48.3</v>
      </c>
      <c r="G34" s="22"/>
      <c r="H34" s="2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1">
        <v>29</v>
      </c>
      <c r="B35" s="23"/>
      <c r="C35" s="22"/>
      <c r="D35" s="23" t="s">
        <v>49</v>
      </c>
      <c r="E35" s="22">
        <f>F35</f>
        <v>3</v>
      </c>
      <c r="F35" s="22">
        <v>3</v>
      </c>
      <c r="G35" s="22"/>
      <c r="H35" s="2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1">
        <v>30</v>
      </c>
      <c r="B36" s="23"/>
      <c r="C36" s="22"/>
      <c r="D36" s="23" t="s">
        <v>50</v>
      </c>
      <c r="E36" s="22"/>
      <c r="F36" s="22"/>
      <c r="G36" s="22"/>
      <c r="H36" s="2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1">
        <v>31</v>
      </c>
      <c r="B37" s="23" t="s">
        <v>51</v>
      </c>
      <c r="C37" s="22">
        <f>C7+C8+C9</f>
        <v>6409.79</v>
      </c>
      <c r="D37" s="23" t="s">
        <v>52</v>
      </c>
      <c r="E37" s="22">
        <f t="shared" ref="E37:H37" si="0">SUM(E7:E36)</f>
        <v>6409.79</v>
      </c>
      <c r="F37" s="22">
        <f t="shared" si="0"/>
        <v>6409.79</v>
      </c>
      <c r="G37" s="22">
        <f t="shared" si="0"/>
        <v>0</v>
      </c>
      <c r="H37" s="22">
        <f t="shared" si="0"/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1">
        <v>32</v>
      </c>
      <c r="B38" s="23" t="s">
        <v>161</v>
      </c>
      <c r="C38" s="31">
        <f>C39+C40+C41</f>
        <v>0</v>
      </c>
      <c r="D38" s="23" t="s">
        <v>162</v>
      </c>
      <c r="E38" s="22"/>
      <c r="F38" s="22"/>
      <c r="G38" s="22"/>
      <c r="H38" s="2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1">
        <v>33</v>
      </c>
      <c r="B39" s="23" t="s">
        <v>158</v>
      </c>
      <c r="C39" s="31"/>
      <c r="D39" s="23"/>
      <c r="E39" s="22"/>
      <c r="F39" s="22"/>
      <c r="G39" s="22"/>
      <c r="H39" s="2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1">
        <v>34</v>
      </c>
      <c r="B40" s="23" t="s">
        <v>159</v>
      </c>
      <c r="C40" s="22"/>
      <c r="D40" s="23"/>
      <c r="E40" s="22"/>
      <c r="F40" s="22"/>
      <c r="G40" s="22"/>
      <c r="H40" s="2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1">
        <v>35</v>
      </c>
      <c r="B41" s="23" t="s">
        <v>160</v>
      </c>
      <c r="C41" s="22"/>
      <c r="D41" s="23"/>
      <c r="E41" s="22"/>
      <c r="F41" s="22"/>
      <c r="G41" s="22"/>
      <c r="H41" s="2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1">
        <v>36</v>
      </c>
      <c r="B42" s="23" t="s">
        <v>55</v>
      </c>
      <c r="C42" s="22">
        <f t="shared" ref="C42:H42" si="1">C38+C37</f>
        <v>6409.79</v>
      </c>
      <c r="D42" s="23" t="s">
        <v>56</v>
      </c>
      <c r="E42" s="22">
        <f>E38+E37</f>
        <v>6409.79</v>
      </c>
      <c r="F42" s="22">
        <f>F38+F37</f>
        <v>6409.79</v>
      </c>
      <c r="G42" s="22">
        <f>G38+G37</f>
        <v>0</v>
      </c>
      <c r="H42" s="22">
        <f>H38+H37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4">
    <mergeCell ref="A1:H1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6"/>
  <sheetViews>
    <sheetView workbookViewId="0">
      <selection activeCell="B5" sqref="B5"/>
    </sheetView>
  </sheetViews>
  <sheetFormatPr defaultColWidth="9" defaultRowHeight="16" customHeight="1" outlineLevelCol="7"/>
  <cols>
    <col min="2" max="2" width="12.3727272727273" customWidth="1"/>
    <col min="3" max="3" width="33.5454545454545" customWidth="1"/>
    <col min="4" max="4" width="12.2545454545455" customWidth="1"/>
    <col min="5" max="5" width="14.1272727272727" customWidth="1"/>
    <col min="6" max="6" width="17.2545454545455" customWidth="1"/>
    <col min="7" max="7" width="17.6272727272727" customWidth="1"/>
    <col min="8" max="8" width="11.2545454545455" customWidth="1"/>
  </cols>
  <sheetData>
    <row r="1" s="1" customFormat="1" ht="19" customHeight="1" spans="1:8">
      <c r="A1" s="3" t="s">
        <v>163</v>
      </c>
      <c r="B1" s="3"/>
      <c r="C1" s="3"/>
      <c r="D1" s="3"/>
      <c r="E1" s="3"/>
      <c r="F1" s="3"/>
      <c r="G1" s="3"/>
      <c r="H1" s="3"/>
    </row>
    <row r="2" s="1" customFormat="1" ht="13" customHeight="1" spans="1:8">
      <c r="A2" s="3"/>
      <c r="B2" s="3"/>
      <c r="C2" s="3"/>
      <c r="D2" s="3"/>
      <c r="E2" s="3"/>
      <c r="F2" s="3"/>
      <c r="G2" s="3"/>
      <c r="H2" s="4" t="s">
        <v>164</v>
      </c>
    </row>
    <row r="3" s="1" customFormat="1" ht="13" customHeight="1" spans="1:8">
      <c r="A3" s="14" t="s">
        <v>3</v>
      </c>
      <c r="B3" s="14"/>
      <c r="C3" s="14"/>
      <c r="D3" s="14"/>
      <c r="E3" s="14"/>
      <c r="F3" s="4" t="s">
        <v>4</v>
      </c>
      <c r="H3" s="4" t="s">
        <v>5</v>
      </c>
    </row>
    <row r="4" s="2" customFormat="1" ht="13" customHeight="1" spans="1:8">
      <c r="A4" s="7" t="s">
        <v>6</v>
      </c>
      <c r="B4" s="7" t="s">
        <v>146</v>
      </c>
      <c r="C4" s="7"/>
      <c r="D4" s="7" t="s">
        <v>60</v>
      </c>
      <c r="E4" s="7" t="s">
        <v>147</v>
      </c>
      <c r="F4" s="7"/>
      <c r="G4" s="7"/>
      <c r="H4" s="7" t="s">
        <v>148</v>
      </c>
    </row>
    <row r="5" s="2" customFormat="1" ht="13" customHeight="1" spans="1:8">
      <c r="A5" s="7"/>
      <c r="B5" s="7" t="s">
        <v>63</v>
      </c>
      <c r="C5" s="7" t="s">
        <v>64</v>
      </c>
      <c r="D5" s="7"/>
      <c r="E5" s="7" t="s">
        <v>65</v>
      </c>
      <c r="F5" s="7" t="s">
        <v>165</v>
      </c>
      <c r="G5" s="7" t="s">
        <v>166</v>
      </c>
      <c r="H5" s="7"/>
    </row>
    <row r="6" s="1" customFormat="1" ht="13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s="12" customFormat="1" ht="13" customHeight="1" spans="1:8">
      <c r="A7" s="17">
        <v>1</v>
      </c>
      <c r="B7" s="18" t="s">
        <v>60</v>
      </c>
      <c r="C7" s="19"/>
      <c r="D7" s="27">
        <v>6409.79</v>
      </c>
      <c r="E7" s="27">
        <f>E8+E16+E21+E26+E29+E32+E35</f>
        <v>6409.79</v>
      </c>
      <c r="F7" s="27">
        <f>F8+F16+F21+F26+F29+F32+F35</f>
        <v>253.22</v>
      </c>
      <c r="G7" s="27">
        <f>G8+G16+G21+G26+G29+G32+G35</f>
        <v>4.2</v>
      </c>
      <c r="H7" s="27">
        <f>H8+H16+H21+H26+H29+H32+H35</f>
        <v>6152.37</v>
      </c>
    </row>
    <row r="8" s="13" customFormat="1" ht="13" customHeight="1" spans="1:8">
      <c r="A8" s="17">
        <v>2</v>
      </c>
      <c r="B8" s="28" t="s">
        <v>73</v>
      </c>
      <c r="C8" s="28" t="s">
        <v>74</v>
      </c>
      <c r="D8" s="9">
        <v>3167.96</v>
      </c>
      <c r="E8" s="9">
        <f>F8+G8+H8</f>
        <v>3167.96</v>
      </c>
      <c r="F8" s="9">
        <f>F10</f>
        <v>186.25</v>
      </c>
      <c r="G8" s="9">
        <f>G10</f>
        <v>4.2</v>
      </c>
      <c r="H8" s="9">
        <f>H9</f>
        <v>2977.51</v>
      </c>
    </row>
    <row r="9" s="13" customFormat="1" ht="13" customHeight="1" spans="1:8">
      <c r="A9" s="17">
        <v>3</v>
      </c>
      <c r="B9" s="28" t="s">
        <v>75</v>
      </c>
      <c r="C9" s="28" t="s">
        <v>76</v>
      </c>
      <c r="D9" s="9">
        <v>3167.96</v>
      </c>
      <c r="E9" s="9">
        <f t="shared" ref="E9:E36" si="0">F9+G9+H9</f>
        <v>3167.96</v>
      </c>
      <c r="F9" s="9">
        <f>SUM(F10:F15)</f>
        <v>186.25</v>
      </c>
      <c r="G9" s="9">
        <f>SUM(G10:G15)</f>
        <v>4.2</v>
      </c>
      <c r="H9" s="9">
        <f>H10+H11+H12+H13+H14+H15</f>
        <v>2977.51</v>
      </c>
    </row>
    <row r="10" s="13" customFormat="1" ht="13" customHeight="1" spans="1:8">
      <c r="A10" s="17">
        <v>4</v>
      </c>
      <c r="B10" s="28" t="s">
        <v>77</v>
      </c>
      <c r="C10" s="28" t="s">
        <v>78</v>
      </c>
      <c r="D10" s="9">
        <v>190.45</v>
      </c>
      <c r="E10" s="9">
        <f t="shared" si="0"/>
        <v>190.45</v>
      </c>
      <c r="F10" s="9">
        <v>186.25</v>
      </c>
      <c r="G10" s="9">
        <v>4.2</v>
      </c>
      <c r="H10" s="9"/>
    </row>
    <row r="11" s="13" customFormat="1" ht="13" customHeight="1" spans="1:8">
      <c r="A11" s="17">
        <v>5</v>
      </c>
      <c r="B11" s="28" t="s">
        <v>80</v>
      </c>
      <c r="C11" s="28" t="s">
        <v>81</v>
      </c>
      <c r="D11" s="9">
        <v>2558.77</v>
      </c>
      <c r="E11" s="9">
        <f t="shared" si="0"/>
        <v>2558.77</v>
      </c>
      <c r="F11" s="9"/>
      <c r="G11" s="9"/>
      <c r="H11" s="9" t="s">
        <v>82</v>
      </c>
    </row>
    <row r="12" s="13" customFormat="1" ht="13" customHeight="1" spans="1:8">
      <c r="A12" s="17">
        <v>6</v>
      </c>
      <c r="B12" s="28" t="s">
        <v>83</v>
      </c>
      <c r="C12" s="28" t="s">
        <v>84</v>
      </c>
      <c r="D12" s="9">
        <v>93.58</v>
      </c>
      <c r="E12" s="9">
        <f t="shared" si="0"/>
        <v>93.58</v>
      </c>
      <c r="F12" s="9"/>
      <c r="G12" s="9"/>
      <c r="H12" s="9" t="s">
        <v>85</v>
      </c>
    </row>
    <row r="13" s="13" customFormat="1" ht="13" customHeight="1" spans="1:8">
      <c r="A13" s="17">
        <v>7</v>
      </c>
      <c r="B13" s="28" t="s">
        <v>86</v>
      </c>
      <c r="C13" s="28" t="s">
        <v>87</v>
      </c>
      <c r="D13" s="9">
        <v>280</v>
      </c>
      <c r="E13" s="9">
        <f t="shared" si="0"/>
        <v>280</v>
      </c>
      <c r="F13" s="9"/>
      <c r="G13" s="9"/>
      <c r="H13" s="9" t="s">
        <v>88</v>
      </c>
    </row>
    <row r="14" s="13" customFormat="1" ht="13" customHeight="1" spans="1:8">
      <c r="A14" s="17">
        <v>8</v>
      </c>
      <c r="B14" s="28" t="s">
        <v>89</v>
      </c>
      <c r="C14" s="28" t="s">
        <v>90</v>
      </c>
      <c r="D14" s="9">
        <v>4.28</v>
      </c>
      <c r="E14" s="9">
        <f t="shared" si="0"/>
        <v>4.28</v>
      </c>
      <c r="F14" s="9"/>
      <c r="G14" s="9"/>
      <c r="H14" s="9">
        <v>4.28</v>
      </c>
    </row>
    <row r="15" s="13" customFormat="1" ht="13" customHeight="1" spans="1:8">
      <c r="A15" s="17">
        <v>9</v>
      </c>
      <c r="B15" s="28" t="s">
        <v>91</v>
      </c>
      <c r="C15" s="28" t="s">
        <v>92</v>
      </c>
      <c r="D15" s="9">
        <v>40.88</v>
      </c>
      <c r="E15" s="9">
        <f t="shared" si="0"/>
        <v>40.88</v>
      </c>
      <c r="F15" s="9"/>
      <c r="G15" s="9"/>
      <c r="H15" s="9" t="s">
        <v>93</v>
      </c>
    </row>
    <row r="16" s="13" customFormat="1" ht="13" customHeight="1" spans="1:8">
      <c r="A16" s="17">
        <v>10</v>
      </c>
      <c r="B16" s="28" t="s">
        <v>94</v>
      </c>
      <c r="C16" s="28" t="s">
        <v>95</v>
      </c>
      <c r="D16" s="9">
        <v>36.39</v>
      </c>
      <c r="E16" s="9">
        <f t="shared" si="0"/>
        <v>36.39</v>
      </c>
      <c r="F16" s="9">
        <f>F17</f>
        <v>36.39</v>
      </c>
      <c r="G16" s="9"/>
      <c r="H16" s="9"/>
    </row>
    <row r="17" s="13" customFormat="1" ht="13" customHeight="1" spans="1:8">
      <c r="A17" s="17">
        <v>11</v>
      </c>
      <c r="B17" s="28" t="s">
        <v>96</v>
      </c>
      <c r="C17" s="28" t="s">
        <v>97</v>
      </c>
      <c r="D17" s="9">
        <v>36.39</v>
      </c>
      <c r="E17" s="9">
        <f t="shared" si="0"/>
        <v>36.39</v>
      </c>
      <c r="F17" s="9">
        <f>F18+F19+F20</f>
        <v>36.39</v>
      </c>
      <c r="G17" s="9"/>
      <c r="H17" s="9"/>
    </row>
    <row r="18" s="13" customFormat="1" ht="13" customHeight="1" spans="1:8">
      <c r="A18" s="17">
        <v>12</v>
      </c>
      <c r="B18" s="28" t="s">
        <v>98</v>
      </c>
      <c r="C18" s="28" t="s">
        <v>99</v>
      </c>
      <c r="D18" s="9">
        <v>0.57</v>
      </c>
      <c r="E18" s="9">
        <f t="shared" si="0"/>
        <v>0.57</v>
      </c>
      <c r="F18" s="9" t="s">
        <v>100</v>
      </c>
      <c r="G18" s="9"/>
      <c r="H18" s="9"/>
    </row>
    <row r="19" s="13" customFormat="1" ht="13" customHeight="1" spans="1:8">
      <c r="A19" s="17">
        <v>13</v>
      </c>
      <c r="B19" s="28" t="s">
        <v>101</v>
      </c>
      <c r="C19" s="28" t="s">
        <v>102</v>
      </c>
      <c r="D19" s="9">
        <v>26.45</v>
      </c>
      <c r="E19" s="9">
        <f t="shared" si="0"/>
        <v>26.45</v>
      </c>
      <c r="F19" s="9" t="s">
        <v>103</v>
      </c>
      <c r="G19" s="9"/>
      <c r="H19" s="9"/>
    </row>
    <row r="20" ht="13" customHeight="1" spans="1:8">
      <c r="A20" s="17">
        <v>14</v>
      </c>
      <c r="B20" s="28" t="s">
        <v>104</v>
      </c>
      <c r="C20" s="28" t="s">
        <v>105</v>
      </c>
      <c r="D20" s="9">
        <v>9.37</v>
      </c>
      <c r="E20" s="9">
        <f t="shared" si="0"/>
        <v>9.37</v>
      </c>
      <c r="F20" s="9" t="s">
        <v>106</v>
      </c>
      <c r="G20" s="25"/>
      <c r="H20" s="9"/>
    </row>
    <row r="21" ht="13" customHeight="1" spans="1:8">
      <c r="A21" s="17">
        <v>15</v>
      </c>
      <c r="B21" s="28" t="s">
        <v>107</v>
      </c>
      <c r="C21" s="28" t="s">
        <v>108</v>
      </c>
      <c r="D21" s="9">
        <v>13.73</v>
      </c>
      <c r="E21" s="9">
        <f t="shared" si="0"/>
        <v>13.73</v>
      </c>
      <c r="F21" s="9">
        <f>F22+F24</f>
        <v>10.73</v>
      </c>
      <c r="G21" s="25"/>
      <c r="H21" s="9">
        <f>H22+H24</f>
        <v>3</v>
      </c>
    </row>
    <row r="22" ht="13" customHeight="1" spans="1:8">
      <c r="A22" s="17">
        <v>16</v>
      </c>
      <c r="B22" s="28" t="s">
        <v>109</v>
      </c>
      <c r="C22" s="28" t="s">
        <v>110</v>
      </c>
      <c r="D22" s="9">
        <v>3</v>
      </c>
      <c r="E22" s="9">
        <f t="shared" si="0"/>
        <v>3</v>
      </c>
      <c r="F22" s="9">
        <f>F23</f>
        <v>0</v>
      </c>
      <c r="G22" s="25"/>
      <c r="H22" s="9" t="str">
        <f t="shared" ref="H22:H27" si="1">H23</f>
        <v>3.00</v>
      </c>
    </row>
    <row r="23" ht="13" customHeight="1" spans="1:8">
      <c r="A23" s="17">
        <v>17</v>
      </c>
      <c r="B23" s="28" t="s">
        <v>111</v>
      </c>
      <c r="C23" s="28" t="s">
        <v>112</v>
      </c>
      <c r="D23" s="9">
        <v>3</v>
      </c>
      <c r="E23" s="9">
        <f t="shared" si="0"/>
        <v>3</v>
      </c>
      <c r="F23" s="25"/>
      <c r="G23" s="25"/>
      <c r="H23" s="9" t="s">
        <v>113</v>
      </c>
    </row>
    <row r="24" ht="13" customHeight="1" spans="1:8">
      <c r="A24" s="17">
        <v>18</v>
      </c>
      <c r="B24" s="28" t="s">
        <v>114</v>
      </c>
      <c r="C24" s="28" t="s">
        <v>115</v>
      </c>
      <c r="D24" s="9">
        <v>10.73</v>
      </c>
      <c r="E24" s="9">
        <f t="shared" si="0"/>
        <v>10.73</v>
      </c>
      <c r="F24" s="9" t="str">
        <f>F25</f>
        <v>10.73</v>
      </c>
      <c r="G24" s="25"/>
      <c r="H24" s="9"/>
    </row>
    <row r="25" ht="13" customHeight="1" spans="1:8">
      <c r="A25" s="17">
        <v>19</v>
      </c>
      <c r="B25" s="28" t="s">
        <v>116</v>
      </c>
      <c r="C25" s="28" t="s">
        <v>117</v>
      </c>
      <c r="D25" s="9">
        <v>10.73</v>
      </c>
      <c r="E25" s="9">
        <f t="shared" si="0"/>
        <v>10.73</v>
      </c>
      <c r="F25" s="9" t="s">
        <v>118</v>
      </c>
      <c r="G25" s="25"/>
      <c r="H25" s="9"/>
    </row>
    <row r="26" ht="13" customHeight="1" spans="1:8">
      <c r="A26" s="17">
        <v>20</v>
      </c>
      <c r="B26" s="28" t="s">
        <v>119</v>
      </c>
      <c r="C26" s="28" t="s">
        <v>120</v>
      </c>
      <c r="D26" s="9">
        <v>3120.56</v>
      </c>
      <c r="E26" s="9">
        <f t="shared" si="0"/>
        <v>3120.56</v>
      </c>
      <c r="F26" s="25"/>
      <c r="G26" s="25"/>
      <c r="H26" s="9" t="str">
        <f t="shared" si="1"/>
        <v>3120.56</v>
      </c>
    </row>
    <row r="27" ht="13" customHeight="1" spans="1:8">
      <c r="A27" s="17">
        <v>21</v>
      </c>
      <c r="B27" s="28" t="s">
        <v>121</v>
      </c>
      <c r="C27" s="28" t="s">
        <v>122</v>
      </c>
      <c r="D27" s="9">
        <v>3120.56</v>
      </c>
      <c r="E27" s="9">
        <f t="shared" si="0"/>
        <v>3120.56</v>
      </c>
      <c r="F27" s="25"/>
      <c r="G27" s="25"/>
      <c r="H27" s="9" t="str">
        <f t="shared" si="1"/>
        <v>3120.56</v>
      </c>
    </row>
    <row r="28" ht="13" customHeight="1" spans="1:8">
      <c r="A28" s="17">
        <v>22</v>
      </c>
      <c r="B28" s="28" t="s">
        <v>123</v>
      </c>
      <c r="C28" s="28" t="s">
        <v>124</v>
      </c>
      <c r="D28" s="9">
        <v>3120.56</v>
      </c>
      <c r="E28" s="9">
        <f t="shared" si="0"/>
        <v>3120.56</v>
      </c>
      <c r="F28" s="25"/>
      <c r="G28" s="25"/>
      <c r="H28" s="9" t="s">
        <v>125</v>
      </c>
    </row>
    <row r="29" ht="13" customHeight="1" spans="1:8">
      <c r="A29" s="17">
        <v>23</v>
      </c>
      <c r="B29" s="28" t="s">
        <v>126</v>
      </c>
      <c r="C29" s="28" t="s">
        <v>127</v>
      </c>
      <c r="D29" s="9">
        <v>19.85</v>
      </c>
      <c r="E29" s="9">
        <f t="shared" si="0"/>
        <v>19.85</v>
      </c>
      <c r="F29" s="9" t="str">
        <f>F30</f>
        <v>19.85</v>
      </c>
      <c r="G29" s="25"/>
      <c r="H29" s="9"/>
    </row>
    <row r="30" ht="13" customHeight="1" spans="1:8">
      <c r="A30" s="17">
        <v>24</v>
      </c>
      <c r="B30" s="28" t="s">
        <v>128</v>
      </c>
      <c r="C30" s="28" t="s">
        <v>129</v>
      </c>
      <c r="D30" s="9">
        <v>19.85</v>
      </c>
      <c r="E30" s="9">
        <f t="shared" si="0"/>
        <v>19.85</v>
      </c>
      <c r="F30" s="9" t="str">
        <f>F31</f>
        <v>19.85</v>
      </c>
      <c r="G30" s="25"/>
      <c r="H30" s="9"/>
    </row>
    <row r="31" ht="13" customHeight="1" spans="1:8">
      <c r="A31" s="17">
        <v>25</v>
      </c>
      <c r="B31" s="28" t="s">
        <v>130</v>
      </c>
      <c r="C31" s="28" t="s">
        <v>131</v>
      </c>
      <c r="D31" s="9">
        <v>19.85</v>
      </c>
      <c r="E31" s="9">
        <f t="shared" si="0"/>
        <v>19.85</v>
      </c>
      <c r="F31" s="9" t="s">
        <v>132</v>
      </c>
      <c r="G31" s="25"/>
      <c r="H31" s="9"/>
    </row>
    <row r="32" ht="13" customHeight="1" spans="1:8">
      <c r="A32" s="17">
        <v>26</v>
      </c>
      <c r="B32" s="28" t="s">
        <v>133</v>
      </c>
      <c r="C32" s="28" t="s">
        <v>134</v>
      </c>
      <c r="D32" s="9">
        <v>48.3</v>
      </c>
      <c r="E32" s="9">
        <f t="shared" si="0"/>
        <v>48.3</v>
      </c>
      <c r="F32" s="25"/>
      <c r="G32" s="25"/>
      <c r="H32" s="9" t="str">
        <f t="shared" ref="H32:H35" si="2">H33</f>
        <v>48.30</v>
      </c>
    </row>
    <row r="33" ht="13" customHeight="1" spans="1:8">
      <c r="A33" s="17">
        <v>27</v>
      </c>
      <c r="B33" s="28" t="s">
        <v>135</v>
      </c>
      <c r="C33" s="28" t="s">
        <v>136</v>
      </c>
      <c r="D33" s="9">
        <v>48.3</v>
      </c>
      <c r="E33" s="9">
        <f t="shared" si="0"/>
        <v>48.3</v>
      </c>
      <c r="F33" s="25"/>
      <c r="G33" s="25"/>
      <c r="H33" s="9" t="str">
        <f t="shared" si="2"/>
        <v>48.30</v>
      </c>
    </row>
    <row r="34" ht="13" customHeight="1" spans="1:8">
      <c r="A34" s="17">
        <v>28</v>
      </c>
      <c r="B34" s="28" t="s">
        <v>137</v>
      </c>
      <c r="C34" s="28" t="s">
        <v>138</v>
      </c>
      <c r="D34" s="9">
        <v>48.3</v>
      </c>
      <c r="E34" s="9">
        <f t="shared" si="0"/>
        <v>48.3</v>
      </c>
      <c r="F34" s="25"/>
      <c r="G34" s="25"/>
      <c r="H34" s="9" t="s">
        <v>139</v>
      </c>
    </row>
    <row r="35" ht="13" customHeight="1" spans="1:8">
      <c r="A35" s="17">
        <v>29</v>
      </c>
      <c r="B35" s="28" t="s">
        <v>140</v>
      </c>
      <c r="C35" s="28" t="s">
        <v>141</v>
      </c>
      <c r="D35" s="9">
        <v>3</v>
      </c>
      <c r="E35" s="9">
        <f t="shared" si="0"/>
        <v>3</v>
      </c>
      <c r="F35" s="25"/>
      <c r="G35" s="25"/>
      <c r="H35" s="9" t="str">
        <f t="shared" si="2"/>
        <v>3.00</v>
      </c>
    </row>
    <row r="36" ht="13" customHeight="1" spans="1:8">
      <c r="A36" s="17">
        <v>30</v>
      </c>
      <c r="B36" s="28" t="s">
        <v>142</v>
      </c>
      <c r="C36" s="28" t="s">
        <v>143</v>
      </c>
      <c r="D36" s="9">
        <v>3</v>
      </c>
      <c r="E36" s="9">
        <f t="shared" si="0"/>
        <v>3</v>
      </c>
      <c r="F36" s="25"/>
      <c r="G36" s="25"/>
      <c r="H36" s="9" t="s">
        <v>113</v>
      </c>
    </row>
  </sheetData>
  <mergeCells count="7">
    <mergeCell ref="A1:H1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scale="85" orientation="landscape" horizont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2"/>
  <sheetViews>
    <sheetView topLeftCell="A4" workbookViewId="0">
      <selection activeCell="H15" sqref="H15"/>
    </sheetView>
  </sheetViews>
  <sheetFormatPr defaultColWidth="9" defaultRowHeight="14" outlineLevelCol="6"/>
  <cols>
    <col min="2" max="2" width="12.5454545454545" style="13" customWidth="1"/>
    <col min="3" max="3" width="37.6363636363636" customWidth="1"/>
    <col min="4" max="6" width="20.2545454545455" customWidth="1"/>
  </cols>
  <sheetData>
    <row r="1" s="1" customFormat="1" ht="27" customHeight="1" spans="1:6">
      <c r="A1" s="20" t="s">
        <v>167</v>
      </c>
      <c r="B1" s="20"/>
      <c r="C1" s="20"/>
      <c r="D1" s="20"/>
      <c r="E1" s="20"/>
      <c r="F1" s="20"/>
    </row>
    <row r="2" s="1" customFormat="1" ht="18" customHeight="1" spans="1:7">
      <c r="A2" s="3"/>
      <c r="B2" s="3"/>
      <c r="C2" s="3"/>
      <c r="D2" s="3"/>
      <c r="E2" s="3"/>
      <c r="F2" s="4" t="s">
        <v>168</v>
      </c>
      <c r="G2" s="3"/>
    </row>
    <row r="3" s="1" customFormat="1" ht="18" customHeight="1" spans="1:6">
      <c r="A3" s="14" t="s">
        <v>3</v>
      </c>
      <c r="B3" s="6"/>
      <c r="C3" s="14"/>
      <c r="D3" s="4" t="s">
        <v>4</v>
      </c>
      <c r="E3" s="14"/>
      <c r="F3" s="4" t="s">
        <v>5</v>
      </c>
    </row>
    <row r="4" s="2" customFormat="1" ht="18" customHeight="1" spans="1:6">
      <c r="A4" s="7" t="s">
        <v>6</v>
      </c>
      <c r="B4" s="7" t="s">
        <v>169</v>
      </c>
      <c r="C4" s="7"/>
      <c r="D4" s="7" t="s">
        <v>170</v>
      </c>
      <c r="E4" s="7"/>
      <c r="F4" s="7"/>
    </row>
    <row r="5" s="2" customFormat="1" ht="18" customHeight="1" spans="1:6">
      <c r="A5" s="7"/>
      <c r="B5" s="7" t="s">
        <v>63</v>
      </c>
      <c r="C5" s="7" t="s">
        <v>64</v>
      </c>
      <c r="D5" s="7" t="s">
        <v>60</v>
      </c>
      <c r="E5" s="7" t="s">
        <v>165</v>
      </c>
      <c r="F5" s="7" t="s">
        <v>166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" customFormat="1" spans="1:6">
      <c r="A7" s="21">
        <v>1</v>
      </c>
      <c r="B7" s="17" t="s">
        <v>60</v>
      </c>
      <c r="C7" s="21"/>
      <c r="D7" s="22">
        <f>D8+D18+D20</f>
        <v>257.42</v>
      </c>
      <c r="E7" s="22">
        <f>SUM(E9:E22)</f>
        <v>253.22</v>
      </c>
      <c r="F7" s="22">
        <f>SUM(F9:F22)</f>
        <v>4.2</v>
      </c>
    </row>
    <row r="8" s="1" customFormat="1" spans="1:6">
      <c r="A8" s="21">
        <v>2</v>
      </c>
      <c r="B8" s="17">
        <v>301</v>
      </c>
      <c r="C8" s="23" t="s">
        <v>171</v>
      </c>
      <c r="D8" s="22">
        <f>SUM(D9:D17)</f>
        <v>252.65</v>
      </c>
      <c r="E8" s="22"/>
      <c r="F8" s="22"/>
    </row>
    <row r="9" spans="1:6">
      <c r="A9" s="21">
        <v>3</v>
      </c>
      <c r="B9" s="9">
        <v>30101</v>
      </c>
      <c r="C9" s="24" t="s">
        <v>172</v>
      </c>
      <c r="D9" s="25">
        <f>E9+F9</f>
        <v>87.56</v>
      </c>
      <c r="E9" s="25">
        <v>87.56</v>
      </c>
      <c r="F9" s="25"/>
    </row>
    <row r="10" spans="1:6">
      <c r="A10" s="21">
        <v>4</v>
      </c>
      <c r="B10" s="9">
        <v>30102</v>
      </c>
      <c r="C10" s="24" t="s">
        <v>173</v>
      </c>
      <c r="D10" s="25">
        <f t="shared" ref="D10:D20" si="0">E10+F10</f>
        <v>32.95</v>
      </c>
      <c r="E10" s="25">
        <v>32.95</v>
      </c>
      <c r="F10" s="25"/>
    </row>
    <row r="11" spans="1:6">
      <c r="A11" s="21">
        <v>5</v>
      </c>
      <c r="B11" s="9">
        <v>30103</v>
      </c>
      <c r="C11" s="24" t="s">
        <v>174</v>
      </c>
      <c r="D11" s="25">
        <f t="shared" si="0"/>
        <v>1.57</v>
      </c>
      <c r="E11" s="25">
        <v>1.57</v>
      </c>
      <c r="F11" s="25"/>
    </row>
    <row r="12" spans="1:6">
      <c r="A12" s="21">
        <v>6</v>
      </c>
      <c r="B12" s="9">
        <v>30107</v>
      </c>
      <c r="C12" s="24" t="s">
        <v>175</v>
      </c>
      <c r="D12" s="25">
        <f t="shared" si="0"/>
        <v>62.42</v>
      </c>
      <c r="E12" s="25">
        <v>62.42</v>
      </c>
      <c r="F12" s="25"/>
    </row>
    <row r="13" spans="1:6">
      <c r="A13" s="21">
        <v>7</v>
      </c>
      <c r="B13" s="9">
        <v>30108</v>
      </c>
      <c r="C13" s="24" t="s">
        <v>176</v>
      </c>
      <c r="D13" s="25">
        <f t="shared" si="0"/>
        <v>26.45</v>
      </c>
      <c r="E13" s="25">
        <v>26.45</v>
      </c>
      <c r="F13" s="25"/>
    </row>
    <row r="14" spans="1:6">
      <c r="A14" s="21">
        <v>8</v>
      </c>
      <c r="B14" s="9">
        <v>30109</v>
      </c>
      <c r="C14" s="24" t="s">
        <v>177</v>
      </c>
      <c r="D14" s="25">
        <f t="shared" si="0"/>
        <v>9.37</v>
      </c>
      <c r="E14" s="25">
        <v>9.37</v>
      </c>
      <c r="F14" s="25"/>
    </row>
    <row r="15" spans="1:6">
      <c r="A15" s="21">
        <v>9</v>
      </c>
      <c r="B15" s="9">
        <v>30110</v>
      </c>
      <c r="C15" s="26" t="s">
        <v>178</v>
      </c>
      <c r="D15" s="25">
        <f t="shared" si="0"/>
        <v>10.58</v>
      </c>
      <c r="E15" s="25">
        <v>10.58</v>
      </c>
      <c r="F15" s="25"/>
    </row>
    <row r="16" spans="1:6">
      <c r="A16" s="21">
        <v>10</v>
      </c>
      <c r="B16" s="9">
        <v>30112</v>
      </c>
      <c r="C16" s="24" t="s">
        <v>179</v>
      </c>
      <c r="D16" s="25">
        <f t="shared" si="0"/>
        <v>1.9</v>
      </c>
      <c r="E16" s="25">
        <v>1.9</v>
      </c>
      <c r="F16" s="25"/>
    </row>
    <row r="17" spans="1:6">
      <c r="A17" s="21">
        <v>11</v>
      </c>
      <c r="B17" s="9">
        <v>30113</v>
      </c>
      <c r="C17" s="24" t="s">
        <v>131</v>
      </c>
      <c r="D17" s="25">
        <f t="shared" si="0"/>
        <v>19.85</v>
      </c>
      <c r="E17" s="25">
        <v>19.85</v>
      </c>
      <c r="F17" s="25"/>
    </row>
    <row r="18" spans="1:6">
      <c r="A18" s="21">
        <v>12</v>
      </c>
      <c r="B18" s="9">
        <v>303</v>
      </c>
      <c r="C18" s="24" t="s">
        <v>180</v>
      </c>
      <c r="D18" s="25">
        <f>D19</f>
        <v>0.57</v>
      </c>
      <c r="E18" s="25"/>
      <c r="F18" s="25"/>
    </row>
    <row r="19" spans="1:6">
      <c r="A19" s="21">
        <v>13</v>
      </c>
      <c r="B19" s="9">
        <v>30302</v>
      </c>
      <c r="C19" s="24" t="s">
        <v>181</v>
      </c>
      <c r="D19" s="25">
        <f>E19+F19</f>
        <v>0.57</v>
      </c>
      <c r="E19" s="25">
        <v>0.57</v>
      </c>
      <c r="F19" s="25"/>
    </row>
    <row r="20" spans="1:6">
      <c r="A20" s="21">
        <v>14</v>
      </c>
      <c r="B20" s="9">
        <v>302</v>
      </c>
      <c r="C20" s="24" t="s">
        <v>182</v>
      </c>
      <c r="D20" s="25">
        <f>D21+D22</f>
        <v>4.2</v>
      </c>
      <c r="E20" s="25"/>
      <c r="F20" s="25"/>
    </row>
    <row r="21" spans="1:6">
      <c r="A21" s="21">
        <v>15</v>
      </c>
      <c r="B21" s="9">
        <v>30207</v>
      </c>
      <c r="C21" s="24" t="s">
        <v>183</v>
      </c>
      <c r="D21" s="25">
        <f>E21+F21</f>
        <v>1.8</v>
      </c>
      <c r="E21" s="25"/>
      <c r="F21" s="25">
        <v>1.8</v>
      </c>
    </row>
    <row r="22" spans="1:6">
      <c r="A22" s="21">
        <v>16</v>
      </c>
      <c r="B22" s="9">
        <v>30239</v>
      </c>
      <c r="C22" s="24" t="s">
        <v>184</v>
      </c>
      <c r="D22" s="25">
        <f>E22+F22</f>
        <v>2.4</v>
      </c>
      <c r="E22" s="25"/>
      <c r="F22" s="25">
        <v>2.4</v>
      </c>
    </row>
  </sheetData>
  <mergeCells count="5">
    <mergeCell ref="A1:F1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D11" sqref="D11"/>
    </sheetView>
  </sheetViews>
  <sheetFormatPr defaultColWidth="9" defaultRowHeight="14" outlineLevelCol="6"/>
  <cols>
    <col min="2" max="2" width="12.3727272727273" customWidth="1"/>
    <col min="3" max="3" width="29.2545454545455" customWidth="1"/>
    <col min="4" max="6" width="26.3727272727273" customWidth="1"/>
  </cols>
  <sheetData>
    <row r="1" s="1" customFormat="1" ht="33" customHeight="1" spans="1:6">
      <c r="A1" s="3" t="s">
        <v>185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186</v>
      </c>
      <c r="G2" s="3"/>
    </row>
    <row r="3" s="1" customFormat="1" ht="18" customHeight="1" spans="1:6">
      <c r="A3" s="14" t="s">
        <v>3</v>
      </c>
      <c r="B3" s="14"/>
      <c r="C3" s="14"/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146</v>
      </c>
      <c r="C4" s="7"/>
      <c r="D4" s="7" t="s">
        <v>60</v>
      </c>
      <c r="E4" s="15" t="s">
        <v>147</v>
      </c>
      <c r="F4" s="7" t="s">
        <v>148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3" customFormat="1" ht="18" customHeight="1" spans="1:6">
      <c r="A8" s="9">
        <v>2</v>
      </c>
      <c r="B8" s="9" t="s">
        <v>187</v>
      </c>
      <c r="C8" s="9"/>
      <c r="D8" s="9"/>
      <c r="E8" s="9"/>
      <c r="F8" s="9"/>
    </row>
    <row r="9" s="13" customFormat="1" ht="18" customHeight="1" spans="1:6">
      <c r="A9" s="17">
        <v>3</v>
      </c>
      <c r="B9" s="9" t="s">
        <v>188</v>
      </c>
      <c r="C9" s="9"/>
      <c r="D9" s="9"/>
      <c r="E9" s="9"/>
      <c r="F9" s="9"/>
    </row>
    <row r="10" s="13" customFormat="1" ht="18" customHeight="1" spans="1:6">
      <c r="A10" s="9">
        <v>4</v>
      </c>
      <c r="B10" s="9" t="s">
        <v>189</v>
      </c>
      <c r="C10" s="9"/>
      <c r="D10" s="9"/>
      <c r="E10" s="9"/>
      <c r="F10" s="9"/>
    </row>
    <row r="11" s="13" customFormat="1" ht="18" customHeight="1" spans="1:6">
      <c r="A11" s="17">
        <v>5</v>
      </c>
      <c r="B11" s="9"/>
      <c r="C11" s="9"/>
      <c r="D11" s="9"/>
      <c r="E11" s="9"/>
      <c r="F11" s="9"/>
    </row>
    <row r="12" s="13" customFormat="1" ht="18" customHeight="1" spans="1:6">
      <c r="A12" s="9">
        <v>6</v>
      </c>
      <c r="B12" s="9"/>
      <c r="C12" s="9"/>
      <c r="D12" s="9"/>
      <c r="E12" s="9"/>
      <c r="F12" s="9"/>
    </row>
    <row r="13" s="13" customFormat="1" ht="18" customHeight="1" spans="1:6">
      <c r="A13" s="17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7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7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7">
        <v>13</v>
      </c>
      <c r="B19" s="9"/>
      <c r="C19" s="9"/>
      <c r="D19" s="9"/>
      <c r="E19" s="9"/>
      <c r="F19" s="9"/>
    </row>
    <row r="20" spans="1:1">
      <c r="A20" t="s">
        <v>190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C25" sqref="C25"/>
    </sheetView>
  </sheetViews>
  <sheetFormatPr defaultColWidth="9" defaultRowHeight="14" outlineLevelCol="6"/>
  <cols>
    <col min="2" max="2" width="12.3727272727273" customWidth="1"/>
    <col min="3" max="3" width="29.2545454545455" customWidth="1"/>
    <col min="4" max="6" width="26.3727272727273" customWidth="1"/>
  </cols>
  <sheetData>
    <row r="1" s="1" customFormat="1" ht="33" customHeight="1" spans="1:6">
      <c r="A1" s="3" t="s">
        <v>191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192</v>
      </c>
      <c r="G2" s="3"/>
    </row>
    <row r="3" s="1" customFormat="1" ht="18" customHeight="1" spans="1:6">
      <c r="A3" s="14" t="s">
        <v>3</v>
      </c>
      <c r="B3" s="14"/>
      <c r="C3" s="14"/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146</v>
      </c>
      <c r="C4" s="7"/>
      <c r="D4" s="7" t="s">
        <v>60</v>
      </c>
      <c r="E4" s="15" t="s">
        <v>147</v>
      </c>
      <c r="F4" s="7" t="s">
        <v>148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3" customFormat="1" ht="18" customHeight="1" spans="1:6">
      <c r="A8" s="9">
        <v>2</v>
      </c>
      <c r="B8" s="9" t="s">
        <v>187</v>
      </c>
      <c r="C8" s="9"/>
      <c r="D8" s="9"/>
      <c r="E8" s="9"/>
      <c r="F8" s="9"/>
    </row>
    <row r="9" s="13" customFormat="1" ht="18" customHeight="1" spans="1:6">
      <c r="A9" s="17">
        <v>3</v>
      </c>
      <c r="B9" s="9" t="s">
        <v>188</v>
      </c>
      <c r="C9" s="9"/>
      <c r="D9" s="9"/>
      <c r="E9" s="9"/>
      <c r="F9" s="9"/>
    </row>
    <row r="10" s="13" customFormat="1" ht="18" customHeight="1" spans="1:6">
      <c r="A10" s="9">
        <v>4</v>
      </c>
      <c r="B10" s="9" t="s">
        <v>189</v>
      </c>
      <c r="C10" s="9"/>
      <c r="D10" s="9"/>
      <c r="E10" s="9"/>
      <c r="F10" s="9"/>
    </row>
    <row r="11" s="13" customFormat="1" ht="18" customHeight="1" spans="1:6">
      <c r="A11" s="17">
        <v>5</v>
      </c>
      <c r="B11" s="9"/>
      <c r="C11" s="9"/>
      <c r="D11" s="9"/>
      <c r="E11" s="9"/>
      <c r="F11" s="9"/>
    </row>
    <row r="12" s="13" customFormat="1" ht="18" customHeight="1" spans="1:6">
      <c r="A12" s="9">
        <v>6</v>
      </c>
      <c r="B12" s="9"/>
      <c r="C12" s="9"/>
      <c r="D12" s="9"/>
      <c r="E12" s="9"/>
      <c r="F12" s="9"/>
    </row>
    <row r="13" s="13" customFormat="1" ht="18" customHeight="1" spans="1:6">
      <c r="A13" s="17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7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7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7">
        <v>13</v>
      </c>
      <c r="B19" s="9"/>
      <c r="C19" s="9"/>
      <c r="D19" s="9"/>
      <c r="E19" s="9"/>
      <c r="F19" s="9"/>
    </row>
    <row r="20" spans="1:1">
      <c r="A20" t="s">
        <v>193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"/>
  <sheetViews>
    <sheetView workbookViewId="0">
      <selection activeCell="D15" sqref="D15"/>
    </sheetView>
  </sheetViews>
  <sheetFormatPr defaultColWidth="9" defaultRowHeight="14" outlineLevelCol="6"/>
  <cols>
    <col min="2" max="2" width="26.8727272727273" customWidth="1"/>
    <col min="3" max="3" width="19.2545454545455" customWidth="1"/>
    <col min="4" max="4" width="21.2545454545455" customWidth="1"/>
    <col min="5" max="5" width="19.1272727272727" customWidth="1"/>
    <col min="6" max="6" width="25.3727272727273" customWidth="1"/>
  </cols>
  <sheetData>
    <row r="1" s="1" customFormat="1" ht="18" customHeight="1" spans="1:6">
      <c r="A1" s="3" t="s">
        <v>194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195</v>
      </c>
      <c r="G2" s="3"/>
    </row>
    <row r="3" s="1" customFormat="1" ht="18" customHeight="1" spans="1:6">
      <c r="A3" s="5" t="s">
        <v>3</v>
      </c>
      <c r="B3" s="6"/>
      <c r="C3" s="6"/>
      <c r="D3" s="6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196</v>
      </c>
      <c r="C4" s="7" t="s">
        <v>197</v>
      </c>
      <c r="D4" s="7"/>
      <c r="E4" s="7"/>
      <c r="F4" s="7"/>
    </row>
    <row r="5" s="2" customFormat="1" ht="18" customHeight="1" spans="1:6">
      <c r="A5" s="7"/>
      <c r="B5" s="7"/>
      <c r="C5" s="7" t="s">
        <v>60</v>
      </c>
      <c r="D5" s="7" t="s">
        <v>155</v>
      </c>
      <c r="E5" s="7" t="s">
        <v>198</v>
      </c>
      <c r="F5" s="7" t="s">
        <v>157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ht="23" customHeight="1" spans="1:6">
      <c r="A7" s="9">
        <v>1</v>
      </c>
      <c r="B7" s="9" t="s">
        <v>199</v>
      </c>
      <c r="C7" s="9"/>
      <c r="D7" s="9"/>
      <c r="E7" s="9"/>
      <c r="F7" s="9"/>
    </row>
    <row r="8" ht="23" customHeight="1" spans="1:6">
      <c r="A8" s="9">
        <v>2</v>
      </c>
      <c r="B8" s="10" t="s">
        <v>200</v>
      </c>
      <c r="C8" s="9"/>
      <c r="D8" s="9"/>
      <c r="E8" s="9"/>
      <c r="F8" s="9"/>
    </row>
    <row r="9" ht="23" customHeight="1" spans="1:6">
      <c r="A9" s="9">
        <v>3</v>
      </c>
      <c r="B9" s="10" t="s">
        <v>201</v>
      </c>
      <c r="C9" s="9"/>
      <c r="D9" s="9"/>
      <c r="E9" s="9"/>
      <c r="F9" s="9"/>
    </row>
    <row r="10" ht="23" customHeight="1" spans="1:6">
      <c r="A10" s="9">
        <v>4</v>
      </c>
      <c r="B10" s="11" t="s">
        <v>202</v>
      </c>
      <c r="C10" s="9"/>
      <c r="D10" s="9"/>
      <c r="E10" s="9"/>
      <c r="F10" s="9"/>
    </row>
    <row r="11" ht="23" customHeight="1" spans="1:6">
      <c r="A11" s="9">
        <v>5</v>
      </c>
      <c r="B11" s="11" t="s">
        <v>203</v>
      </c>
      <c r="C11" s="9"/>
      <c r="D11" s="9"/>
      <c r="E11" s="9"/>
      <c r="F11" s="9"/>
    </row>
    <row r="12" ht="23" customHeight="1" spans="1:6">
      <c r="A12" s="9">
        <v>6</v>
      </c>
      <c r="B12" s="10" t="s">
        <v>204</v>
      </c>
      <c r="C12" s="9"/>
      <c r="D12" s="9"/>
      <c r="E12" s="9"/>
      <c r="F12" s="9"/>
    </row>
    <row r="13" spans="1:1">
      <c r="A13" t="s">
        <v>205</v>
      </c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2022-01-18T11:25:00Z</dcterms:created>
  <dcterms:modified xsi:type="dcterms:W3CDTF">2022-01-29T03:43:52Z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71BC8DE3FFA747FA99D891BCBCA48E41</vt:lpwstr>
  </property>
</Properties>
</file>